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emetropolitain.sharepoint.com/sites/SMTAML388/Documents partages/General/05_PROJETS/SCHEMA-COVOITURAGE/07_Recensement-aires/&amp;. recensement/"/>
    </mc:Choice>
  </mc:AlternateContent>
  <xr:revisionPtr revIDLastSave="2171" documentId="8_{3698D252-F379-41E2-98B5-2C757FCA804F}" xr6:coauthVersionLast="47" xr6:coauthVersionMax="47" xr10:uidLastSave="{CFFCF9F9-6513-4590-AB55-F6E3C98C89E9}"/>
  <bookViews>
    <workbookView xWindow="-28920" yWindow="-3315" windowWidth="29040" windowHeight="15720" xr2:uid="{ADB94EDA-24AD-47B5-8347-B993C4916D63}"/>
  </bookViews>
  <sheets>
    <sheet name="BDD_finale" sheetId="1" r:id="rId1"/>
    <sheet name="analyse données" sheetId="3" r:id="rId2"/>
    <sheet name="Variable BDD_finale" sheetId="2" r:id="rId3"/>
  </sheets>
  <definedNames>
    <definedName name="_xlnm._FilterDatabase" localSheetId="1" hidden="1">'analyse données'!$A$1:$A$1048087</definedName>
    <definedName name="_xlnm._FilterDatabase" localSheetId="0" hidden="1">BDD_finale!$A$1:$AK$813</definedName>
    <definedName name="_xlnm._FilterDatabase" localSheetId="2" hidden="1">'Variable BDD_finale'!$A$2:$F$35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8" i="1" l="1"/>
  <c r="AE249" i="1"/>
  <c r="AE248" i="1"/>
  <c r="AE437" i="1" l="1"/>
  <c r="AE366" i="1" l="1"/>
  <c r="AE441" i="1"/>
  <c r="AE796" i="1" l="1"/>
  <c r="AE794" i="1"/>
  <c r="AE795" i="1"/>
  <c r="AE793" i="1"/>
  <c r="AE792" i="1"/>
  <c r="AE791" i="1"/>
  <c r="AE790" i="1"/>
  <c r="AE350" i="1"/>
  <c r="AE349" i="1"/>
  <c r="AE119" i="1" l="1"/>
  <c r="AE213" i="1"/>
  <c r="AE214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85" i="1" l="1"/>
  <c r="AE284" i="1"/>
  <c r="AE283" i="1"/>
  <c r="AE381" i="1"/>
  <c r="AE86" i="1" l="1"/>
  <c r="AE87" i="1"/>
  <c r="AE88" i="1"/>
  <c r="AE89" i="1"/>
  <c r="AE90" i="1"/>
  <c r="AE91" i="1"/>
  <c r="AE92" i="1"/>
  <c r="AE93" i="1"/>
  <c r="AE94" i="1"/>
  <c r="AE85" i="1"/>
  <c r="AE813" i="1"/>
  <c r="AE812" i="1"/>
  <c r="AE236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303" i="1"/>
  <c r="AE302" i="1"/>
  <c r="AE301" i="1"/>
  <c r="AE300" i="1"/>
  <c r="AE299" i="1"/>
  <c r="AE298" i="1"/>
  <c r="AE297" i="1"/>
  <c r="AE296" i="1"/>
  <c r="AE177" i="1"/>
  <c r="AE176" i="1"/>
  <c r="AE175" i="1"/>
  <c r="AE174" i="1"/>
  <c r="AE173" i="1"/>
  <c r="AE172" i="1"/>
  <c r="AE171" i="1"/>
  <c r="AE170" i="1"/>
  <c r="AE169" i="1"/>
  <c r="AE267" i="1"/>
  <c r="AE266" i="1"/>
  <c r="AE168" i="1"/>
  <c r="AE167" i="1"/>
  <c r="AE166" i="1"/>
  <c r="AE265" i="1"/>
  <c r="AE165" i="1"/>
  <c r="AE164" i="1"/>
  <c r="AE163" i="1"/>
  <c r="AE436" i="1"/>
  <c r="AE440" i="1"/>
  <c r="AE635" i="1"/>
  <c r="AE282" i="1"/>
  <c r="AE634" i="1"/>
  <c r="AE109" i="1"/>
  <c r="AE84" i="1"/>
  <c r="AE83" i="1"/>
  <c r="AE82" i="1"/>
  <c r="AE81" i="1"/>
  <c r="AE108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789" i="1"/>
  <c r="AE788" i="1"/>
  <c r="AE787" i="1"/>
  <c r="AE786" i="1"/>
  <c r="AE785" i="1"/>
  <c r="AE784" i="1"/>
  <c r="AE783" i="1"/>
  <c r="AE782" i="1"/>
  <c r="AE781" i="1"/>
  <c r="AE780" i="1"/>
  <c r="AE779" i="1"/>
  <c r="AE778" i="1"/>
  <c r="AE777" i="1"/>
  <c r="AE776" i="1"/>
  <c r="AE775" i="1"/>
  <c r="AE774" i="1"/>
  <c r="AE773" i="1"/>
  <c r="AE772" i="1"/>
  <c r="AE771" i="1"/>
  <c r="AE770" i="1"/>
  <c r="AE769" i="1"/>
  <c r="AE768" i="1"/>
  <c r="AE767" i="1"/>
  <c r="AE766" i="1"/>
  <c r="AE765" i="1"/>
  <c r="AE764" i="1"/>
  <c r="AE763" i="1"/>
  <c r="AE762" i="1"/>
  <c r="AE761" i="1"/>
  <c r="AE760" i="1"/>
  <c r="AE759" i="1"/>
  <c r="AE758" i="1"/>
  <c r="AE757" i="1"/>
  <c r="AE756" i="1"/>
  <c r="AE755" i="1"/>
  <c r="AE754" i="1"/>
  <c r="AE753" i="1"/>
  <c r="AE752" i="1"/>
  <c r="AE751" i="1"/>
  <c r="AE750" i="1"/>
  <c r="AE749" i="1"/>
  <c r="AE748" i="1"/>
  <c r="AE747" i="1"/>
  <c r="AE746" i="1"/>
  <c r="AE745" i="1"/>
  <c r="AE744" i="1"/>
  <c r="AE743" i="1"/>
  <c r="AE742" i="1"/>
  <c r="AE741" i="1"/>
  <c r="AE740" i="1"/>
  <c r="AE739" i="1"/>
  <c r="AE738" i="1"/>
  <c r="AE737" i="1"/>
  <c r="AE736" i="1"/>
  <c r="AE735" i="1"/>
  <c r="AE734" i="1"/>
  <c r="AE733" i="1"/>
  <c r="AE732" i="1"/>
  <c r="AE731" i="1"/>
  <c r="AE730" i="1"/>
  <c r="AE729" i="1"/>
  <c r="AE728" i="1"/>
  <c r="AE727" i="1"/>
  <c r="AE726" i="1"/>
  <c r="AE725" i="1"/>
  <c r="AE724" i="1"/>
  <c r="AE723" i="1"/>
  <c r="AE722" i="1"/>
  <c r="AE721" i="1"/>
  <c r="AE720" i="1"/>
  <c r="AE719" i="1"/>
  <c r="AE718" i="1"/>
  <c r="AE717" i="1"/>
  <c r="AE716" i="1"/>
  <c r="AE715" i="1"/>
  <c r="AE714" i="1"/>
  <c r="AE713" i="1"/>
  <c r="AE712" i="1"/>
  <c r="AE711" i="1"/>
  <c r="AE710" i="1"/>
  <c r="AE709" i="1"/>
  <c r="AE708" i="1"/>
  <c r="AE707" i="1"/>
  <c r="AE706" i="1"/>
  <c r="AE705" i="1"/>
  <c r="AE704" i="1"/>
  <c r="AE703" i="1"/>
  <c r="AE702" i="1"/>
  <c r="AE701" i="1"/>
  <c r="AE700" i="1"/>
  <c r="AE699" i="1"/>
  <c r="AE698" i="1"/>
  <c r="AE697" i="1"/>
  <c r="AE696" i="1"/>
  <c r="AE695" i="1"/>
  <c r="AE694" i="1"/>
  <c r="AE693" i="1"/>
  <c r="AE692" i="1"/>
  <c r="AE691" i="1"/>
  <c r="AE690" i="1"/>
  <c r="AE689" i="1"/>
  <c r="AE688" i="1"/>
  <c r="AE687" i="1"/>
  <c r="AE686" i="1"/>
  <c r="AE685" i="1"/>
  <c r="AE684" i="1"/>
  <c r="AE683" i="1"/>
  <c r="AE682" i="1"/>
  <c r="AE681" i="1"/>
  <c r="AE680" i="1"/>
  <c r="AE679" i="1"/>
  <c r="AE678" i="1"/>
  <c r="AE677" i="1"/>
  <c r="AE676" i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33" i="1"/>
  <c r="AE453" i="1"/>
  <c r="AE390" i="1"/>
  <c r="AE389" i="1"/>
  <c r="AE365" i="1"/>
  <c r="AE380" i="1"/>
  <c r="AE379" i="1"/>
  <c r="AE378" i="1"/>
  <c r="AE377" i="1"/>
  <c r="AE376" i="1"/>
  <c r="AE375" i="1"/>
  <c r="AE364" i="1"/>
  <c r="AE348" i="1"/>
  <c r="AE347" i="1"/>
  <c r="AE482" i="1"/>
  <c r="AE133" i="1"/>
  <c r="AE465" i="1"/>
  <c r="AE487" i="1"/>
  <c r="AE486" i="1"/>
  <c r="AE485" i="1"/>
  <c r="AE363" i="1"/>
  <c r="AE159" i="1"/>
  <c r="AE481" i="1"/>
  <c r="AE480" i="1"/>
  <c r="AE479" i="1"/>
  <c r="AE388" i="1"/>
  <c r="AE387" i="1"/>
  <c r="AE386" i="1"/>
  <c r="AE132" i="1"/>
  <c r="AE131" i="1"/>
  <c r="AE130" i="1"/>
  <c r="AE362" i="1"/>
  <c r="AE361" i="1"/>
  <c r="AE461" i="1"/>
  <c r="AE460" i="1"/>
  <c r="AE459" i="1"/>
  <c r="AE458" i="1"/>
  <c r="AE457" i="1"/>
  <c r="AE8" i="1"/>
  <c r="AE7" i="1"/>
  <c r="AE6" i="1"/>
  <c r="AE28" i="1"/>
  <c r="AE27" i="1"/>
  <c r="AE26" i="1"/>
  <c r="AE25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28" i="1"/>
  <c r="AE424" i="1"/>
  <c r="AE423" i="1"/>
  <c r="AE422" i="1"/>
  <c r="AE421" i="1"/>
  <c r="AE420" i="1"/>
  <c r="AE419" i="1"/>
  <c r="AE129" i="1"/>
  <c r="AE118" i="1"/>
  <c r="AE24" i="1"/>
  <c r="AE23" i="1"/>
  <c r="AE22" i="1"/>
  <c r="AE21" i="1"/>
  <c r="AE20" i="1"/>
  <c r="AE19" i="1"/>
  <c r="AE18" i="1"/>
  <c r="AE17" i="1"/>
  <c r="AE16" i="1"/>
  <c r="AE15" i="1"/>
  <c r="AE5" i="1"/>
  <c r="AE4" i="1"/>
  <c r="AE157" i="1"/>
  <c r="AE107" i="1"/>
  <c r="AE14" i="1"/>
  <c r="AE156" i="1"/>
  <c r="AE374" i="1"/>
  <c r="AE373" i="1"/>
  <c r="AE372" i="1"/>
  <c r="AE371" i="1"/>
  <c r="AE155" i="1"/>
  <c r="AE98" i="1"/>
  <c r="AE97" i="1"/>
  <c r="AE96" i="1"/>
  <c r="AE95" i="1"/>
  <c r="AE452" i="1"/>
  <c r="AE264" i="1"/>
  <c r="AE263" i="1"/>
  <c r="AE240" i="1"/>
  <c r="AE13" i="1"/>
  <c r="AE12" i="1"/>
  <c r="AE11" i="1"/>
  <c r="AE10" i="1"/>
  <c r="AE370" i="1"/>
  <c r="AE327" i="1"/>
  <c r="AE326" i="1"/>
  <c r="AE325" i="1"/>
  <c r="AE324" i="1"/>
  <c r="AE323" i="1"/>
  <c r="AE369" i="1"/>
  <c r="AE304" i="1"/>
  <c r="AE279" i="1"/>
  <c r="AE278" i="1"/>
  <c r="AE277" i="1"/>
  <c r="AE276" i="1"/>
  <c r="AE244" i="1"/>
  <c r="AE368" i="1"/>
  <c r="AE162" i="1"/>
  <c r="AE161" i="1"/>
  <c r="AE367" i="1"/>
  <c r="AE295" i="1"/>
  <c r="AE294" i="1"/>
  <c r="AE293" i="1"/>
  <c r="AE439" i="1"/>
  <c r="AE358" i="1"/>
  <c r="AE357" i="1"/>
  <c r="AE275" i="1"/>
  <c r="AE274" i="1"/>
  <c r="AE273" i="1"/>
  <c r="AE272" i="1"/>
  <c r="AE271" i="1"/>
  <c r="AE356" i="1"/>
  <c r="AE355" i="1"/>
  <c r="AE354" i="1"/>
  <c r="AE353" i="1"/>
  <c r="AE352" i="1"/>
  <c r="AE351" i="1"/>
  <c r="AE417" i="1"/>
  <c r="AE395" i="1"/>
  <c r="AE394" i="1"/>
  <c r="AE393" i="1"/>
  <c r="AE392" i="1"/>
  <c r="AE391" i="1"/>
  <c r="AE320" i="1"/>
  <c r="AE319" i="1"/>
  <c r="AE318" i="1"/>
  <c r="AE212" i="1"/>
  <c r="AE117" i="1"/>
  <c r="AE116" i="1"/>
  <c r="AE115" i="1"/>
  <c r="AE114" i="1"/>
  <c r="AE113" i="1"/>
  <c r="AE106" i="1"/>
  <c r="AE184" i="1"/>
  <c r="AE183" i="1"/>
  <c r="AE182" i="1"/>
  <c r="AE478" i="1"/>
  <c r="AE128" i="1"/>
  <c r="AE127" i="1"/>
  <c r="AE126" i="1"/>
  <c r="AE464" i="1"/>
  <c r="AE463" i="1"/>
  <c r="AE385" i="1"/>
  <c r="AE384" i="1"/>
  <c r="AE383" i="1"/>
  <c r="AE416" i="1"/>
  <c r="AE415" i="1"/>
  <c r="AE414" i="1"/>
  <c r="AE413" i="1"/>
  <c r="AE292" i="1"/>
  <c r="AE484" i="1"/>
  <c r="AE483" i="1"/>
  <c r="AE125" i="1"/>
  <c r="AE124" i="1"/>
  <c r="AE451" i="1"/>
  <c r="AE450" i="1"/>
  <c r="AE235" i="1"/>
  <c r="AE382" i="1"/>
  <c r="AE123" i="1"/>
  <c r="AE112" i="1"/>
  <c r="AE67" i="1"/>
  <c r="AE66" i="1"/>
  <c r="AE65" i="1"/>
  <c r="AE64" i="1"/>
  <c r="AE234" i="1"/>
  <c r="AE233" i="1"/>
  <c r="AE154" i="1"/>
  <c r="AE153" i="1"/>
  <c r="AE181" i="1"/>
  <c r="AE180" i="1"/>
  <c r="AE179" i="1"/>
  <c r="AE412" i="1"/>
  <c r="AE411" i="1"/>
  <c r="AE291" i="1"/>
  <c r="AE290" i="1"/>
  <c r="AE289" i="1"/>
  <c r="AE288" i="1"/>
  <c r="AE287" i="1"/>
  <c r="AE286" i="1"/>
  <c r="AE477" i="1"/>
  <c r="AE322" i="1"/>
  <c r="AE321" i="1"/>
  <c r="AE418" i="1"/>
  <c r="AE360" i="1"/>
  <c r="AE359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7" i="1"/>
  <c r="AE246" i="1"/>
  <c r="AE245" i="1"/>
  <c r="AE270" i="1"/>
  <c r="AE269" i="1"/>
  <c r="AE268" i="1"/>
  <c r="AE456" i="1"/>
  <c r="AE455" i="1"/>
  <c r="AE454" i="1"/>
  <c r="AE462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34" i="1"/>
  <c r="AE333" i="1"/>
  <c r="AE332" i="1"/>
  <c r="AE331" i="1"/>
  <c r="AE425" i="1"/>
  <c r="AE241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239" i="1"/>
  <c r="AE238" i="1"/>
  <c r="AE185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449" i="1"/>
  <c r="AE448" i="1"/>
  <c r="AE447" i="1"/>
  <c r="AE446" i="1"/>
  <c r="AE435" i="1"/>
  <c r="AE434" i="1"/>
  <c r="AE433" i="1"/>
  <c r="AE432" i="1"/>
  <c r="AE431" i="1"/>
  <c r="AE430" i="1"/>
  <c r="AE429" i="1"/>
  <c r="AE428" i="1"/>
  <c r="AE427" i="1"/>
  <c r="AE426" i="1"/>
  <c r="AE111" i="1"/>
  <c r="AE110" i="1"/>
  <c r="AE476" i="1"/>
  <c r="AE475" i="1"/>
  <c r="AE474" i="1"/>
  <c r="AE473" i="1"/>
  <c r="AE472" i="1"/>
  <c r="AE471" i="1"/>
  <c r="AE470" i="1"/>
  <c r="AE469" i="1"/>
  <c r="AE468" i="1"/>
  <c r="AE467" i="1"/>
  <c r="AE466" i="1"/>
  <c r="AE63" i="1"/>
  <c r="AE62" i="1"/>
  <c r="AE61" i="1"/>
  <c r="AE60" i="1"/>
  <c r="AE59" i="1"/>
  <c r="AE58" i="1"/>
  <c r="AE232" i="1"/>
  <c r="AE231" i="1"/>
  <c r="AE230" i="1"/>
  <c r="AE229" i="1"/>
  <c r="AE105" i="1"/>
  <c r="AE104" i="1"/>
  <c r="AE103" i="1"/>
  <c r="AE102" i="1"/>
  <c r="AE152" i="1"/>
  <c r="AE151" i="1"/>
  <c r="AE178" i="1"/>
  <c r="AE281" i="1"/>
  <c r="AE49" i="1"/>
  <c r="AE811" i="1"/>
  <c r="AE280" i="1"/>
  <c r="AE444" i="1"/>
  <c r="AE438" i="1"/>
  <c r="AE122" i="1"/>
  <c r="AE48" i="1"/>
  <c r="AE47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237" i="1"/>
  <c r="AE330" i="1"/>
  <c r="AE443" i="1"/>
  <c r="AE442" i="1"/>
  <c r="AE810" i="1"/>
  <c r="AE809" i="1"/>
  <c r="AE808" i="1"/>
  <c r="AE807" i="1"/>
  <c r="AE806" i="1"/>
  <c r="AE805" i="1"/>
  <c r="AE804" i="1"/>
  <c r="AE803" i="1"/>
  <c r="AE802" i="1"/>
  <c r="AE57" i="1"/>
  <c r="AE56" i="1"/>
  <c r="AE55" i="1"/>
  <c r="AE54" i="1"/>
  <c r="AE53" i="1"/>
  <c r="AE52" i="1"/>
  <c r="AE51" i="1"/>
  <c r="AE50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160" i="1"/>
  <c r="AE121" i="1"/>
  <c r="AE445" i="1"/>
  <c r="AE9" i="1"/>
  <c r="AE101" i="1"/>
  <c r="AE100" i="1"/>
  <c r="AE99" i="1"/>
  <c r="AE3" i="1"/>
  <c r="AE2" i="1"/>
  <c r="AE120" i="1"/>
  <c r="AE801" i="1"/>
  <c r="AE800" i="1"/>
  <c r="AE799" i="1"/>
  <c r="AE798" i="1"/>
  <c r="AE797" i="1"/>
  <c r="AE329" i="1"/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2" i="3"/>
  <c r="J20" i="3" l="1"/>
  <c r="K20" i="3" s="1"/>
  <c r="J44" i="3"/>
  <c r="K44" i="3" s="1"/>
  <c r="J36" i="3"/>
  <c r="K36" i="3" s="1"/>
  <c r="J12" i="3"/>
  <c r="K12" i="3" s="1"/>
  <c r="J28" i="3"/>
  <c r="K28" i="3" s="1"/>
  <c r="J51" i="3"/>
  <c r="K51" i="3" s="1"/>
  <c r="J43" i="3"/>
  <c r="K43" i="3" s="1"/>
  <c r="J27" i="3"/>
  <c r="K27" i="3" s="1"/>
  <c r="J19" i="3"/>
  <c r="K19" i="3" s="1"/>
  <c r="J11" i="3"/>
  <c r="K11" i="3" s="1"/>
  <c r="J3" i="3"/>
  <c r="K3" i="3" s="1"/>
  <c r="J4" i="3"/>
  <c r="K4" i="3" s="1"/>
  <c r="J33" i="3"/>
  <c r="K33" i="3" s="1"/>
  <c r="J49" i="3"/>
  <c r="K49" i="3" s="1"/>
  <c r="J25" i="3"/>
  <c r="K25" i="3" s="1"/>
  <c r="J17" i="3"/>
  <c r="K17" i="3" s="1"/>
  <c r="J9" i="3"/>
  <c r="K9" i="3" s="1"/>
  <c r="J46" i="3"/>
  <c r="K46" i="3" s="1"/>
  <c r="J38" i="3"/>
  <c r="K38" i="3" s="1"/>
  <c r="J30" i="3"/>
  <c r="K30" i="3" s="1"/>
  <c r="J22" i="3"/>
  <c r="K22" i="3" s="1"/>
  <c r="J14" i="3"/>
  <c r="K14" i="3" s="1"/>
  <c r="J6" i="3"/>
  <c r="K6" i="3" s="1"/>
  <c r="J41" i="3"/>
  <c r="K41" i="3" s="1"/>
  <c r="G52" i="3"/>
  <c r="C52" i="3"/>
  <c r="J35" i="3"/>
  <c r="K35" i="3" s="1"/>
  <c r="J45" i="3"/>
  <c r="K45" i="3" s="1"/>
  <c r="J37" i="3"/>
  <c r="K37" i="3" s="1"/>
  <c r="J29" i="3"/>
  <c r="K29" i="3" s="1"/>
  <c r="J21" i="3"/>
  <c r="K21" i="3" s="1"/>
  <c r="J13" i="3"/>
  <c r="K13" i="3" s="1"/>
  <c r="J5" i="3"/>
  <c r="K5" i="3" s="1"/>
  <c r="J50" i="3"/>
  <c r="K50" i="3" s="1"/>
  <c r="J26" i="3"/>
  <c r="K26" i="3" s="1"/>
  <c r="J18" i="3"/>
  <c r="K18" i="3" s="1"/>
  <c r="J10" i="3"/>
  <c r="K10" i="3" s="1"/>
  <c r="B52" i="3"/>
  <c r="H52" i="3"/>
  <c r="J42" i="3"/>
  <c r="K42" i="3" s="1"/>
  <c r="J34" i="3"/>
  <c r="K34" i="3" s="1"/>
  <c r="J16" i="3"/>
  <c r="K16" i="3" s="1"/>
  <c r="D52" i="3"/>
  <c r="I52" i="3"/>
  <c r="J40" i="3"/>
  <c r="K40" i="3" s="1"/>
  <c r="J8" i="3"/>
  <c r="K8" i="3" s="1"/>
  <c r="J47" i="3"/>
  <c r="K47" i="3" s="1"/>
  <c r="J39" i="3"/>
  <c r="K39" i="3" s="1"/>
  <c r="J31" i="3"/>
  <c r="K31" i="3" s="1"/>
  <c r="J23" i="3"/>
  <c r="K23" i="3" s="1"/>
  <c r="J15" i="3"/>
  <c r="K15" i="3" s="1"/>
  <c r="J7" i="3"/>
  <c r="K7" i="3" s="1"/>
  <c r="J32" i="3"/>
  <c r="K32" i="3" s="1"/>
  <c r="F52" i="3"/>
  <c r="E52" i="3"/>
  <c r="J48" i="3"/>
  <c r="K48" i="3" s="1"/>
  <c r="J24" i="3"/>
  <c r="K24" i="3" s="1"/>
  <c r="J2" i="3"/>
  <c r="K2" i="3" l="1"/>
  <c r="J52" i="3"/>
  <c r="K52" i="3" s="1"/>
</calcChain>
</file>

<file path=xl/sharedStrings.xml><?xml version="1.0" encoding="utf-8"?>
<sst xmlns="http://schemas.openxmlformats.org/spreadsheetml/2006/main" count="12483" uniqueCount="2768">
  <si>
    <t>Sécurisé</t>
  </si>
  <si>
    <t>Gratuit</t>
  </si>
  <si>
    <t>Officiel</t>
  </si>
  <si>
    <t>Privé</t>
  </si>
  <si>
    <t>Typologie</t>
  </si>
  <si>
    <t>YSSINGEAUX - ZA de Chatimbarbe</t>
  </si>
  <si>
    <t>aire moyennement utilisée  &gt; 40% occupation</t>
  </si>
  <si>
    <t>CC des Sucs</t>
  </si>
  <si>
    <t>MJC Fontanes</t>
  </si>
  <si>
    <t>2 Chemin du Cadran Solaire</t>
  </si>
  <si>
    <t>aire faiblement utilisée  &gt;10% occupation</t>
  </si>
  <si>
    <t>Saint-Etienne Métropole</t>
  </si>
  <si>
    <t>Le Sardon</t>
  </si>
  <si>
    <t>59 Chemin de Pompey</t>
  </si>
  <si>
    <t>17 Rue Paul Langevin</t>
  </si>
  <si>
    <t>Collège Collard</t>
  </si>
  <si>
    <t>Molina</t>
  </si>
  <si>
    <t>Aire de covoiturage Intermarché Villette de Vienne</t>
  </si>
  <si>
    <t>80 Chemin de Maupas, 38200 Villette-de-Vienne, France</t>
  </si>
  <si>
    <t>CA Vienne Condrieu</t>
  </si>
  <si>
    <t>Pont Martinet</t>
  </si>
  <si>
    <t>La Remise</t>
  </si>
  <si>
    <t>Parking Lavaizin</t>
  </si>
  <si>
    <t>52 Rue de Lavaizin, 38300 Ruy, France</t>
  </si>
  <si>
    <t xml:space="preserve">Je ne sais pas </t>
  </si>
  <si>
    <t>CA Porte de l'Isère (C.A.P.I)</t>
  </si>
  <si>
    <t>Parking La Grive A43</t>
  </si>
  <si>
    <t>14 Chemin des Marais, 38300 Bourgoin-Jallieu, France</t>
  </si>
  <si>
    <t>aire fortement utilisée &gt; 70% occupation</t>
  </si>
  <si>
    <t>Point d'arrêt LANE</t>
  </si>
  <si>
    <t>Parking Ruffieu</t>
  </si>
  <si>
    <t>983-1025 Route Nationale 85, 38300 Nivolas-Vermelle, France</t>
  </si>
  <si>
    <t>Espace les collines</t>
  </si>
  <si>
    <t>1330 Avenue Général de Gaulle, 26260 Saint-Donat-sur-l'Herbasse, France</t>
  </si>
  <si>
    <t>CA Arche Agglo</t>
  </si>
  <si>
    <t>Aire de covoiturage du Torreson</t>
  </si>
  <si>
    <t>Grasset, 07340 Andance, France</t>
  </si>
  <si>
    <t>CC Porte de Drômardèche</t>
  </si>
  <si>
    <t>Aire de covoituage du Lavoir</t>
  </si>
  <si>
    <t>78 Route de Berardier, 38200 Jardin, France</t>
  </si>
  <si>
    <t>SAINT-ANTHEME - Salle du Moulin</t>
  </si>
  <si>
    <t>CC Ambert Livradois Forez</t>
  </si>
  <si>
    <t>Aire des Collines</t>
  </si>
  <si>
    <t>CC de Forez-Est</t>
  </si>
  <si>
    <t>Aire Lamartine</t>
  </si>
  <si>
    <t>stationnement vélo abrité 10 places</t>
  </si>
  <si>
    <t>Aire de la MJC</t>
  </si>
  <si>
    <t>Aire Albert Jouffraix</t>
  </si>
  <si>
    <t>Aire de la Chapellerie</t>
  </si>
  <si>
    <t>Aire Saltoise</t>
  </si>
  <si>
    <t>Aire de Bois Vert</t>
  </si>
  <si>
    <t>Aire Claude Pilaud</t>
  </si>
  <si>
    <t>Aire Violay 1004</t>
  </si>
  <si>
    <t>Aire du Général Berthelot</t>
  </si>
  <si>
    <t>Aire de la Boise</t>
  </si>
  <si>
    <t>stationnement vélos abrité 10 places</t>
  </si>
  <si>
    <t>Aire de l'Anzieux</t>
  </si>
  <si>
    <t>stationnement vélos abrités 10 places</t>
  </si>
  <si>
    <t>Aire du Monorail</t>
  </si>
  <si>
    <t>stationnement vélos abrité 8 places</t>
  </si>
  <si>
    <t>Aire Charles de Gaulle</t>
  </si>
  <si>
    <t>Aire de Boën-sur-Lignon</t>
  </si>
  <si>
    <t>2 stationnement vélos
Arrêt « Pont du Lignon » situé à proximité immédiate, et desservi par les lignes : 
L31 « Chalmazel-Montbrison »
L33 « Noirétable-Feurs »
L22 « Boën-Roanne »</t>
  </si>
  <si>
    <t>CA Loire Forez Agglomération</t>
  </si>
  <si>
    <t>Aire de Chalain le Comtal</t>
  </si>
  <si>
    <t>9 stationnement vélos</t>
  </si>
  <si>
    <t>aire saturée ~95% occupation</t>
  </si>
  <si>
    <t>Aire de Montbrison - sud</t>
  </si>
  <si>
    <t>8 stationnement vélos
Arrêt " Zone des Granges " desservi par les lignes : 
L11 "St-Etienne / Montbrison"
L32 "St-Bonnet-le-Château - Montbrison"
Navette urbaine Montbrison / Savigneux</t>
  </si>
  <si>
    <t>Aire utilisée également par les clients du restaurant McDonalds situé à proximité immédiate</t>
  </si>
  <si>
    <t>Aire de St-Just St-Rambert - St-Côme</t>
  </si>
  <si>
    <t>4 stationnement vélo
Arrêt "St Côme" desservi par les lignes
L16 "St-Marcellin - St-Etienne"
L13 "Craponne - St-Etienne"
C2 "Sury - St-Galmier"
Navette urbaine Loire Forez</t>
  </si>
  <si>
    <t>Aire de St-Just St-Rambert - St-Nicolas</t>
  </si>
  <si>
    <t>4 stationnement vélos
Arrêt "Cimetière de St-Just" desservi par les lignes
L13 "Craponne - St-Etienne"
C2 "Sury - St-Galmier"
Navette urbaine Loire Forez</t>
  </si>
  <si>
    <t>Aire de St-Romain-le-Puy</t>
  </si>
  <si>
    <t>2 stationnements vélo
Arrêt "Croisement RD8xRD107 " desservi par la ligne L11 "St-Etienne - Montbrison"</t>
  </si>
  <si>
    <t>Aire de Sury-le-Comtal</t>
  </si>
  <si>
    <t>2 stationnements vélo</t>
  </si>
  <si>
    <t xml:space="preserve">aire inutilisée </t>
  </si>
  <si>
    <t>Aire de Saint-Cyprien</t>
  </si>
  <si>
    <t>2 stationnements vélo
Arrêt "Avenue de Montbrison x Rue des Plantées" desservi par la ligne L11 "St-Etienne - Montbrison"</t>
  </si>
  <si>
    <t>Fayol</t>
  </si>
  <si>
    <t>Le Pilon</t>
  </si>
  <si>
    <t>Le Sardon - 2</t>
  </si>
  <si>
    <t>Gare Chambon</t>
  </si>
  <si>
    <t>Bourgeat</t>
  </si>
  <si>
    <t>Les Eversins</t>
  </si>
  <si>
    <t>Aire Pays du Gier</t>
  </si>
  <si>
    <t>Digonnière / Velocio</t>
  </si>
  <si>
    <t>Jean Marc</t>
  </si>
  <si>
    <t>MONISTROL-SUR-LOIRE - Aire de Chomette</t>
  </si>
  <si>
    <t>CC Marches du Velay-Rochebaron</t>
  </si>
  <si>
    <t>MONISTROL SUR LOIRE - Aire du Mazel</t>
  </si>
  <si>
    <t>SAINT-MAURICE-DE-LIGNON</t>
  </si>
  <si>
    <t>Cette aire s'appelle "Echangeur RN88"</t>
  </si>
  <si>
    <t>Parking de covoiturage, La Côte</t>
  </si>
  <si>
    <t>Station vélos sécurisée</t>
  </si>
  <si>
    <t>CC de la Côtière à Montluel</t>
  </si>
  <si>
    <t>Église Saint-Étienne-des-Oullières</t>
  </si>
  <si>
    <t>CA Villefranche Beaujolais Saône</t>
  </si>
  <si>
    <t>Le Perréon Parking de la Cochere D49</t>
  </si>
  <si>
    <t>Vaux-en-Beaujolais Parking des Beaujolais Village D49</t>
  </si>
  <si>
    <t>Salles-Arbuissonnas-en-Beaujolais D20 parking City Stade</t>
  </si>
  <si>
    <t>Blacé Parking Salle des fêtes</t>
  </si>
  <si>
    <t>Saint Julien Parking du cimetière D19</t>
  </si>
  <si>
    <t>Rivolet Parking D504</t>
  </si>
  <si>
    <t>Cogny Salle des fêtes D84</t>
  </si>
  <si>
    <t>Lacenas Place des Boules</t>
  </si>
  <si>
    <t>Denicé Parking Nizerand D76</t>
  </si>
  <si>
    <t>Ville sur Jarnioux Parking Salle des fêtes</t>
  </si>
  <si>
    <t>Gleizé parking du cimetière</t>
  </si>
  <si>
    <t>Gleizé Parking Salle des fêtes</t>
  </si>
  <si>
    <t>Gleizé Parking école Georges Brassens</t>
  </si>
  <si>
    <t>Le Parasoir Saint-Cyr-le-Chatoux</t>
  </si>
  <si>
    <t>Grange Blazet Villefranche</t>
  </si>
  <si>
    <t>Montmelas-Saint-Sorlin Mairie</t>
  </si>
  <si>
    <t>Bièvre Dauphiné</t>
  </si>
  <si>
    <t>CA du Pays Voironnais</t>
  </si>
  <si>
    <t>Tullins</t>
  </si>
  <si>
    <t>Aire d'Ampuis</t>
  </si>
  <si>
    <t>Aire de covoiturage</t>
  </si>
  <si>
    <t>CC Lyon Saint Exupéry en Dauphiné</t>
  </si>
  <si>
    <t>Aire de covoiturage Praisles</t>
  </si>
  <si>
    <t>abri-bus</t>
  </si>
  <si>
    <t>L'aire de covoiturage Praisles s'appelle également "ZA Les Portes du Velay" à rajouter...</t>
  </si>
  <si>
    <t>Colombier Saugnieu</t>
  </si>
  <si>
    <t>oui</t>
  </si>
  <si>
    <t>Caméra</t>
  </si>
  <si>
    <t>CC de l'Est Lyonnais (CCEL)</t>
  </si>
  <si>
    <t>Accès hors agglo - Jouxte ZA et RD29</t>
  </si>
  <si>
    <t>Métropole de Lyon</t>
  </si>
  <si>
    <t>Parking La Fouillouse</t>
  </si>
  <si>
    <t>Parking poste Tullins</t>
  </si>
  <si>
    <t>Saint-Laurent-de-Mure</t>
  </si>
  <si>
    <t>non</t>
  </si>
  <si>
    <t>Accès en agglo - Jouxte ZI et RD306</t>
  </si>
  <si>
    <t>CC de la Plaine de l'Ain</t>
  </si>
  <si>
    <t>Aire en projet</t>
  </si>
  <si>
    <t>Parking relais P+R Mandrin</t>
  </si>
  <si>
    <t>Oui</t>
  </si>
  <si>
    <t>Non</t>
  </si>
  <si>
    <t>38590 Saint-Etienne-de-Saint-geoirs
Croisement de la RD518 et RD519C</t>
  </si>
  <si>
    <t>https://carsisere.auvergnerhonealpes.fr/fr/information-sur-le-parking-relais/9/parking-relais-mandrin-a-saint-etienne-de-saint-ge/151</t>
  </si>
  <si>
    <t>Parking Relais</t>
  </si>
  <si>
    <t>CC Bièvre Isere</t>
  </si>
  <si>
    <t>Parking Ouest Gares</t>
  </si>
  <si>
    <t>RUE GRANGE BLAZET</t>
  </si>
  <si>
    <t>Parking Est Gares</t>
  </si>
  <si>
    <t>RUE LAMARTINE</t>
  </si>
  <si>
    <t>Chesnes A43</t>
  </si>
  <si>
    <t>Rue de Barcelone à Saint Quentin Fallavier</t>
  </si>
  <si>
    <t>The Village A43</t>
  </si>
  <si>
    <t>Avenue Steve Biko à Villefontaine</t>
  </si>
  <si>
    <t>Flosailles</t>
  </si>
  <si>
    <t>1 chemin des fontaines à St Savin</t>
  </si>
  <si>
    <t>Stade de la Prairie</t>
  </si>
  <si>
    <t>RD 36 / Chaussée des escoffiers à Villefontaine</t>
  </si>
  <si>
    <t>Intermarché Civens</t>
  </si>
  <si>
    <t xml:space="preserve">RD 1082 Les Vernes 42110 Civens </t>
  </si>
  <si>
    <t>communauté de communes de Forez-Est</t>
  </si>
  <si>
    <t>Aire de Montalègre</t>
  </si>
  <si>
    <t>Rue Claude Brosse 42140 Chazelles-sur-Lyon</t>
  </si>
  <si>
    <t>places en pavés végétalisés</t>
  </si>
  <si>
    <t>Aire de Feurs Ouest</t>
  </si>
  <si>
    <t>péage A72 42110 Cleppé</t>
  </si>
  <si>
    <t>Aire des Quatre Routes</t>
  </si>
  <si>
    <t>route des Lyonnes 42210 Saint-Cyr-les-Vignes</t>
  </si>
  <si>
    <t>Saint-Bonnet-le-Château
Boulevard du Haut-Forez</t>
  </si>
  <si>
    <t>Boulevard du Haut-Forez
42380 SAINT-BONNET-LE-CHÂTEAU</t>
  </si>
  <si>
    <t>AUCUN</t>
  </si>
  <si>
    <t>Boisset-Saint-Priest
Multiservices</t>
  </si>
  <si>
    <t>Rue des écoliers
42560 BOISSET-SAINT-PRIEST</t>
  </si>
  <si>
    <t>Marcilly-le-Châtel
Place de la mairie</t>
  </si>
  <si>
    <t>Place de la Mairie
42130 MARCILLY-LE-CHÂTEL</t>
  </si>
  <si>
    <t>Arrêt "Bourg - RD8" desservi par la ligne L31 "Chalmazel - Montbrison"</t>
  </si>
  <si>
    <t>Veauchette
Parking du monument aux morts</t>
  </si>
  <si>
    <t>Rue du vieux bourg
42340 VEAUCHETTE</t>
  </si>
  <si>
    <t>La Gouerie
42920 CHALMAZEL</t>
  </si>
  <si>
    <t>Arrêt "Le Pont" desservi par la ligne L31 "Chalmazel - Montbrison"</t>
  </si>
  <si>
    <t>Craintilleux
Stade</t>
  </si>
  <si>
    <t>Route de l'Hôpital le Grand
42210 CRAINTILLEUX</t>
  </si>
  <si>
    <t>3 stationnement vélos</t>
  </si>
  <si>
    <t>Cessieu</t>
  </si>
  <si>
    <t>Champs de mars</t>
  </si>
  <si>
    <t>2 arceaux vélo</t>
  </si>
  <si>
    <t>Parking</t>
  </si>
  <si>
    <t>Rochetoirin</t>
  </si>
  <si>
    <t xml:space="preserve">Place des anciens combattants </t>
  </si>
  <si>
    <t>Dolomieu-Sardinière</t>
  </si>
  <si>
    <t>3 arceaux vélo</t>
  </si>
  <si>
    <t>Dolomieu-Stade</t>
  </si>
  <si>
    <t>Borne de recharge électrique</t>
  </si>
  <si>
    <t>Corbelin - Bois Vion</t>
  </si>
  <si>
    <t>4 arceaux vélo</t>
  </si>
  <si>
    <t>La Chapelle de la Tour</t>
  </si>
  <si>
    <t>Saint Didier de la Tour</t>
  </si>
  <si>
    <t>Le Passage</t>
  </si>
  <si>
    <t>Le Pont de Beauvoisin</t>
  </si>
  <si>
    <t>Salle polyvalente</t>
  </si>
  <si>
    <t>Torchefelon</t>
  </si>
  <si>
    <t>Salle des 3 chênes</t>
  </si>
  <si>
    <t>Val-de-Virieu</t>
  </si>
  <si>
    <t>Stade</t>
  </si>
  <si>
    <t>Parking Ambierle D8 - D4</t>
  </si>
  <si>
    <t>arret bus</t>
  </si>
  <si>
    <t>CA Roannais agglo</t>
  </si>
  <si>
    <t>Aire covoiturage N7 rue Pierre Curie</t>
  </si>
  <si>
    <t>Montalieu-Vercieu</t>
  </si>
  <si>
    <t>ZA Mont du Revelon</t>
  </si>
  <si>
    <t>2014-2016</t>
  </si>
  <si>
    <t>4 stationnements vélo
Transisère : ligne 1230 - Montalieu-Vercieu/Bourgoin Jallieu - arrêt centre commercial (1km)</t>
  </si>
  <si>
    <t>CC Les Balcons du Dauphiné</t>
  </si>
  <si>
    <t>Optevoz</t>
  </si>
  <si>
    <t>Mairie</t>
  </si>
  <si>
    <t>Courtenay</t>
  </si>
  <si>
    <t>Place du calvaire</t>
  </si>
  <si>
    <t>4 stationnements vélo
Transisère : ligne 1230 - Montalieu-Vercieu - Bourgoin Jallieu - arrêt : Lancin</t>
  </si>
  <si>
    <t>Dizimieu</t>
  </si>
  <si>
    <t>La Perrière</t>
  </si>
  <si>
    <t>4 stationnements vélo
Transisère : ligne  1982 - Aoste/Morestel/Cremieu - arrêt : route de Peyrieu</t>
  </si>
  <si>
    <t>Saint Hilaire de Brens</t>
  </si>
  <si>
    <t>Gare</t>
  </si>
  <si>
    <t>Transisère : ligne 1040 - Pont de Cheruy/L'Isle D'Abeau - Arrêt Gare</t>
  </si>
  <si>
    <t>Soleymieu</t>
  </si>
  <si>
    <t>Sablonières</t>
  </si>
  <si>
    <t>Transisère : ligne 1040 - Montalieu Vercieu/Bourgoin Jallieu - Arrêt : sablonnière gare</t>
  </si>
  <si>
    <t>Salagnon</t>
  </si>
  <si>
    <t>le Revolet</t>
  </si>
  <si>
    <t>4 stationnements vélo
Transisère : ligne 1230 - Montalieu-Vercieu - Bourgoin Jallieu - arrêt : Fermes (1km)</t>
  </si>
  <si>
    <t>Saint Chef</t>
  </si>
  <si>
    <t>les Moles</t>
  </si>
  <si>
    <t>Frontonas</t>
  </si>
  <si>
    <t>Hall des sports</t>
  </si>
  <si>
    <t>Chamagnieu</t>
  </si>
  <si>
    <t>stade</t>
  </si>
  <si>
    <t>2 arceaux à vélo
Transière : ligne 1060 - Pont de Cheruy/Villefontaine - arrêt Stade</t>
  </si>
  <si>
    <t>Le moulin, ANNEYRON</t>
  </si>
  <si>
    <t xml:space="preserve">le moulin, Anneyron </t>
  </si>
  <si>
    <t>SAINT UZE</t>
  </si>
  <si>
    <t>Place du 19 mars 1962, SAINT UZE</t>
  </si>
  <si>
    <t>Le pillon, Saint barthélémy de Vals</t>
  </si>
  <si>
    <t>D109</t>
  </si>
  <si>
    <t>Châteauneuf de galaure</t>
  </si>
  <si>
    <t>NC</t>
  </si>
  <si>
    <t>le village</t>
  </si>
  <si>
    <t>Gare d'Aurec sur Loire</t>
  </si>
  <si>
    <t>Aurec sur Loire</t>
  </si>
  <si>
    <t>Abris vélos scooters</t>
  </si>
  <si>
    <t>PETR Jeune Loire</t>
  </si>
  <si>
    <t>Gare de Bas en Basset</t>
  </si>
  <si>
    <t>Bas en Basset</t>
  </si>
  <si>
    <t>Gare de Beauzac - Pont de Lignon</t>
  </si>
  <si>
    <t>Beauzac</t>
  </si>
  <si>
    <t>Aire de la Dorlière</t>
  </si>
  <si>
    <t>Parking La Grange</t>
  </si>
  <si>
    <t>Gare de Retournac</t>
  </si>
  <si>
    <t>Retournac</t>
  </si>
  <si>
    <t>Rond-point Les Grangers</t>
  </si>
  <si>
    <t>Saint-Just-Malmont</t>
  </si>
  <si>
    <t>connexion bus</t>
  </si>
  <si>
    <t>eclairage public</t>
  </si>
  <si>
    <t>ZA La Sagne</t>
  </si>
  <si>
    <t>Saint-Ferréol-d'Auroure</t>
  </si>
  <si>
    <t>Aire du Patural</t>
  </si>
  <si>
    <t>Sainte-Sigolène</t>
  </si>
  <si>
    <t>Rue Victor Robin</t>
  </si>
  <si>
    <t>Saint-Maurice-de-Lignon</t>
  </si>
  <si>
    <t>Échangeur RN88 Alinhac</t>
  </si>
  <si>
    <t>Yssingeaux</t>
  </si>
  <si>
    <t>Parking de la poste</t>
  </si>
  <si>
    <t>Montfaucon-en-Velay</t>
  </si>
  <si>
    <t>Aire de la Remise</t>
  </si>
  <si>
    <t>Raucoules</t>
  </si>
  <si>
    <t>Parking de Bellevue</t>
  </si>
  <si>
    <t>Dunières</t>
  </si>
  <si>
    <t>Parking des Noisetiers</t>
  </si>
  <si>
    <t>Aire du rond-point</t>
  </si>
  <si>
    <t>Saint-Romain-Lachalm</t>
  </si>
  <si>
    <t>Parking zone du Fieu</t>
  </si>
  <si>
    <t>Tence</t>
  </si>
  <si>
    <t>Briennon - Croix Saint-Paul</t>
  </si>
  <si>
    <t>Rue du 8 mai 1945</t>
  </si>
  <si>
    <t>arrêt de la L24 à proximité + consigne à vélo (module 2 places)</t>
  </si>
  <si>
    <t>CC Charlieu Belmont</t>
  </si>
  <si>
    <t>Parking de covoiturage du Revirat</t>
  </si>
  <si>
    <t>RD 1084 - BALAN (Sortie n°6 Balan)</t>
  </si>
  <si>
    <t>Arrêt car Région n°171 et 132</t>
  </si>
  <si>
    <t>Co financement 3CM / APRR - Ouverture en novembre 2021</t>
  </si>
  <si>
    <t>Arrêt couvert (type arrêt de bus) pour covoitureurs</t>
  </si>
  <si>
    <t>Parking de covoiturage des Pré-Seigneurs</t>
  </si>
  <si>
    <t xml:space="preserve">Avenue des Pré-seigneurs - La BOISSE </t>
  </si>
  <si>
    <t xml:space="preserve">Aire de La Chapelle </t>
  </si>
  <si>
    <t xml:space="preserve">La Giraudière 69690 Brussieu </t>
  </si>
  <si>
    <t>OUI mais pas encore mis sur le site; idem pour toutes les aires de cette page</t>
  </si>
  <si>
    <t>Arrêt transport interurbain ligne 142</t>
  </si>
  <si>
    <t>Petits commerces à proximité</t>
  </si>
  <si>
    <t>CC des Monts du Lyonnais</t>
  </si>
  <si>
    <t>Aire de Fontalin</t>
  </si>
  <si>
    <t xml:space="preserve">D389 / C6 Chez Duthel, 69690 Brussieu </t>
  </si>
  <si>
    <t xml:space="preserve">Arrêt transport interurbain ligne 142, arceaux vélos </t>
  </si>
  <si>
    <t>Aire de la Carrière</t>
  </si>
  <si>
    <t xml:space="preserve">C6, Carrière Val du Rossand, 69690 Brussieu </t>
  </si>
  <si>
    <t>Aire du Gousson</t>
  </si>
  <si>
    <t>Chemin du Gousson, 69610 Haute-Rivoire</t>
  </si>
  <si>
    <t>Arrêt bus scolaire + arceaux vélos à proximité</t>
  </si>
  <si>
    <t>Aire de la Croix du Fol</t>
  </si>
  <si>
    <t>Croix du Fol, 69770 Montrottier</t>
  </si>
  <si>
    <t>Aire du Parc des Ecureuils</t>
  </si>
  <si>
    <t>Arrêt bus scolaire</t>
  </si>
  <si>
    <t xml:space="preserve">Aire des Rameaux </t>
  </si>
  <si>
    <t>Boulevard des Monts du Lyonnais, 69590 Saint Symphorien sur Coise</t>
  </si>
  <si>
    <t>Arrêt transport interurbain ligne 2EX; arceaux vélo</t>
  </si>
  <si>
    <t>Aire de la Chèvre</t>
  </si>
  <si>
    <t>La Chèvre, 69850 Saint Martin en Haut</t>
  </si>
  <si>
    <t>Arrêt transport interurbain ligne 2EX</t>
  </si>
  <si>
    <t>Aire de la Verpillère</t>
  </si>
  <si>
    <t>Chemin des Verpilleres, 69850 Saint Martin en Haut</t>
  </si>
  <si>
    <t>Arrêt transport interurbain ligne 2EX à 200 m environ</t>
  </si>
  <si>
    <t>La Gare, 69610 Meys</t>
  </si>
  <si>
    <t>Arrêt de bus scolaire et point "autostop" à proximité</t>
  </si>
  <si>
    <t>Aire de Longessaigne</t>
  </si>
  <si>
    <t>Grande Rue, 69770 Longessaigne</t>
  </si>
  <si>
    <t>Aire de la Gare</t>
  </si>
  <si>
    <t>Place de la Gare, 69610 Ste Foy L'Argentière</t>
  </si>
  <si>
    <t xml:space="preserve">Arrêt transport interurbain ligne 142 à proximité </t>
  </si>
  <si>
    <t>Commerces à proximité</t>
  </si>
  <si>
    <t>Saint Laurent de Chamousset</t>
  </si>
  <si>
    <t>Proche arrêt ligne transport urbain 142</t>
  </si>
  <si>
    <t>Aire de covoiturage de Mionnay (01390)</t>
  </si>
  <si>
    <t>Sortie d'autoroute Demi-échangeur A46</t>
  </si>
  <si>
    <t>CC de la dombes</t>
  </si>
  <si>
    <t>Chanas</t>
  </si>
  <si>
    <t>A7 Sortie 12 Chanas</t>
  </si>
  <si>
    <t>Cheminements piétons, Quais bus, Arceaux vélo</t>
  </si>
  <si>
    <t>Situé sur l'A7, sortie n° 12, ce parking de covoiturage du réseau VINCI Autoroutes de 114 places est simple d'accès, gratuit et sécurisé pour vous permettre d’organiser facilement vos trajets partagés.</t>
  </si>
  <si>
    <t>Dépose-minutes, Places deux-roues, Abris, Eclairage</t>
  </si>
  <si>
    <t>Aire sur le D99 à Sainte-Consorce</t>
  </si>
  <si>
    <t>silo à verre + relai vêtements</t>
  </si>
  <si>
    <t>CC des Vallons du Lyonnais (CCVL)</t>
  </si>
  <si>
    <t>Aire de la place de la mairie Thurins</t>
  </si>
  <si>
    <t>place de la mairie</t>
  </si>
  <si>
    <t>1 borne IRVE 2 places dont 1 PMR</t>
  </si>
  <si>
    <t>Aire de la salle des sports Thurins</t>
  </si>
  <si>
    <t>Parking Espace Flora Tristan</t>
  </si>
  <si>
    <t>Route des coteaux du lyonnais. Soucieu-en-Jarrest</t>
  </si>
  <si>
    <t xml:space="preserve">Situé sur un axe avec un trafic important. Bandes cylables pour le rejoindre </t>
  </si>
  <si>
    <t>CC du Pays Mornantais (COPAMO)</t>
  </si>
  <si>
    <t>Parking du collège</t>
  </si>
  <si>
    <t>Chemin de la Maillarde. Soucieu-en-Jarrest</t>
  </si>
  <si>
    <t>Accès facile, situé entre la caserne de pompier et le collège La Perriere</t>
  </si>
  <si>
    <t>Parking du Planil</t>
  </si>
  <si>
    <t>Rue de l'Etang. Saint-Laurent-d'Agny</t>
  </si>
  <si>
    <t>Parking salle des sports</t>
  </si>
  <si>
    <t>Route du Pilat. Beauvallon (Saint-Jean-de-Toulas)</t>
  </si>
  <si>
    <t>Accès facile, situé en centre-bourg</t>
  </si>
  <si>
    <t>Parking du Clos Souchon</t>
  </si>
  <si>
    <t>Rue Centrale - Clos Souchon. Beauvallon (Saint-Andéol-le-Château)</t>
  </si>
  <si>
    <t>?</t>
  </si>
  <si>
    <t>parking en sable stabilisé</t>
  </si>
  <si>
    <t>Parking du Pont Rompu</t>
  </si>
  <si>
    <t>Rond-point RD42 / RD34. Beauvallon (Saint-Andéol-le-Château)</t>
  </si>
  <si>
    <t>Parking du terrain des sports</t>
  </si>
  <si>
    <t>RD34. Chaussan</t>
  </si>
  <si>
    <t>Accès facile</t>
  </si>
  <si>
    <t>Parking du cimetière</t>
  </si>
  <si>
    <t>Route de Mornant / RD 113. Saint-André-la-Côte</t>
  </si>
  <si>
    <t>Accès facile malgès qu'il n'y ai pas d'aménagement piéton / vélo</t>
  </si>
  <si>
    <t>Parking Route de Fondrieu</t>
  </si>
  <si>
    <t>Route de Fondrieu. Rontalon</t>
  </si>
  <si>
    <t>Facile d'accès à pied, un peu plus compliqué à vélo avec la pente</t>
  </si>
  <si>
    <t>Parking du Prieuré</t>
  </si>
  <si>
    <t>Rue du Prieuré. Taluyers</t>
  </si>
  <si>
    <t>Facile d'accès, situé en centre-bourg</t>
  </si>
  <si>
    <t>Parking des Randonneurs</t>
  </si>
  <si>
    <t>Route de la Fontaine. Orlienas</t>
  </si>
  <si>
    <t>Accès un peu limité car il est situé dans une descente, en sortie de la commune</t>
  </si>
  <si>
    <t>Parking en gravier</t>
  </si>
  <si>
    <t>Route de Bellevue, au niveau des  RD 30 / RD2. Mornant</t>
  </si>
  <si>
    <t>Pas de places marquées au sol</t>
  </si>
  <si>
    <t>Parking COPAMO</t>
  </si>
  <si>
    <t>Avenue du pays Mornantais à proximité de la RD 30 rejoignant Saint-Laurent-d'Agny, Mornant</t>
  </si>
  <si>
    <t>Aire de covoiturage mais il manque un panneau pour la matérialiser. D'autant plus que ce panneau est censé être présent.</t>
  </si>
  <si>
    <t>Parking du clos des mûres</t>
  </si>
  <si>
    <t>Rue du Nord. Chabanière 
(St Maurice)</t>
  </si>
  <si>
    <t>Parking des côtes</t>
  </si>
  <si>
    <t>Route de Chaussan. Chabanière (Saint-Sorlin)</t>
  </si>
  <si>
    <t xml:space="preserve">Aire de covoiturage </t>
  </si>
  <si>
    <t xml:space="preserve">RD933, 01140 Mogneneins (à l'arrêt de bus RD933 Centre) </t>
  </si>
  <si>
    <t>ligne 114 Belleville-Mâcon des bus interurbains de l'Ain</t>
  </si>
  <si>
    <t>CC Val de Saône Centre</t>
  </si>
  <si>
    <t>Parking covoiturage de Belleville-en-Beaujolais</t>
  </si>
  <si>
    <t>Rue de la Serve de Vigne - Belleville-en-Beaujolais
A proximité de l'autoroute A6</t>
  </si>
  <si>
    <t xml:space="preserve"> </t>
  </si>
  <si>
    <t>CC Saône-Beaujolais</t>
  </si>
  <si>
    <t>Parkings relais avec un niveau de sécurité satisfaisant : Parking en bas du parc, en face le garage Renault</t>
  </si>
  <si>
    <t>Bd du Parc - Villié-Morgon</t>
  </si>
  <si>
    <t>Bornes de recharge</t>
  </si>
  <si>
    <t>Parking en gare de Belleville-sur-Saône</t>
  </si>
  <si>
    <t>15 Boulevard Gambetta - Belleville-sur-Saône</t>
  </si>
  <si>
    <t>Maison Forte</t>
  </si>
  <si>
    <t>Lotissement Maison Forte, à l'intérieur, rue du Général de Gaulle</t>
  </si>
  <si>
    <t>Aucune</t>
  </si>
  <si>
    <t>Parking mutualisé avec centre de loisirs et salles associatives, et localisée dans un lotissement résidentiel</t>
  </si>
  <si>
    <t>CC de la Vallée du Garon (CCVG)</t>
  </si>
  <si>
    <t xml:space="preserve">Pont-de-Veyle </t>
  </si>
  <si>
    <t>Gare de Pont-de-Veyle</t>
  </si>
  <si>
    <t xml:space="preserve">arrêt bus, gare et 6 places de stationnement </t>
  </si>
  <si>
    <t xml:space="preserve">services informations transports en communs </t>
  </si>
  <si>
    <t>CC de la Veyle</t>
  </si>
  <si>
    <t>Crottet</t>
  </si>
  <si>
    <t xml:space="preserve">sortie d'autoroute au rond point </t>
  </si>
  <si>
    <t>Rue de la Plage</t>
  </si>
  <si>
    <t>Funérarium</t>
  </si>
  <si>
    <t>Arrêt-covoiturage</t>
  </si>
  <si>
    <t>Chemin des Pins</t>
  </si>
  <si>
    <t>Rue Châtelain</t>
  </si>
  <si>
    <t>Impasse Route de Paris</t>
  </si>
  <si>
    <t>Aire de covoiturage A42 Château Gaillard</t>
  </si>
  <si>
    <t>Sortie A42 N°8</t>
  </si>
  <si>
    <t>stationnement vélo</t>
  </si>
  <si>
    <t>4 points de charge pour véhicules électriques</t>
  </si>
  <si>
    <t>Aire de covoiturage A42 Meximieux Perouges</t>
  </si>
  <si>
    <t>point d'arrêt Covoit'Ici - lignes de covoiturage</t>
  </si>
  <si>
    <t>Parking intermodal Gare de Meximieux Pérouges</t>
  </si>
  <si>
    <t>Chemin des Verchères, Meximieux</t>
  </si>
  <si>
    <t>intermodalité gare + TC + stationnement vélo + arrêt ligne Covoit'Ici</t>
  </si>
  <si>
    <t>Parking intermodal Gare d'Ambérieu en Bugey</t>
  </si>
  <si>
    <t>Rue Emile Bravet, Ambérieu en Bugey</t>
  </si>
  <si>
    <t>intermodalité gare + stationnement vélo + arrêt ligne Covoit'Ici</t>
  </si>
  <si>
    <t>Parking de covoiturage de St Sorlin en Bugey</t>
  </si>
  <si>
    <t>Rond Point du Pont de Lagnieu, 01150, Saint-Sorlin-en-Bugey</t>
  </si>
  <si>
    <t>Arrêt covoit'ici Ambérieu en Bugey</t>
  </si>
  <si>
    <t>Gare d'Ambérieu en Bugey</t>
  </si>
  <si>
    <t>Arrêt Covoit'Ici Leyment</t>
  </si>
  <si>
    <t>D77 Leyment</t>
  </si>
  <si>
    <t>Route de Leyment, Sainte Julie</t>
  </si>
  <si>
    <t>Arrêt Covoit'ici PIPA Nord</t>
  </si>
  <si>
    <t>Avenue des Bergeries, Saint Vulbas</t>
  </si>
  <si>
    <t>Arrêt Covoit'ici PIPA Sud</t>
  </si>
  <si>
    <t>Rue Charles de Gaulle, Saint Vulbas</t>
  </si>
  <si>
    <t>Arrêt Covoit'ici Loyettes</t>
  </si>
  <si>
    <t>Rue du Bugey, Loyettes</t>
  </si>
  <si>
    <t>Arrêt Covoit'ici Tignieu Jameyzieu</t>
  </si>
  <si>
    <t>Route de Crémieu, Tignieu Jameyzieu</t>
  </si>
  <si>
    <t>Arrêt Covoit'ici Montalieu-Vercieu</t>
  </si>
  <si>
    <t>Grand Rue, Montalieu-Vercieu</t>
  </si>
  <si>
    <t>Arrêt Covoit'ici Sault Brenaz</t>
  </si>
  <si>
    <t>Grand Rue, Sault Brenaz</t>
  </si>
  <si>
    <t>Arrêt Covoit'ici St Sorlin en Bugey</t>
  </si>
  <si>
    <t>Route du Port, Saint Solrin en Bugey</t>
  </si>
  <si>
    <t>Arrêt Covoit'ici Centrale EDF</t>
  </si>
  <si>
    <t>Parking RTE Centrale EDF Bugey, D20, Saint Vlubas</t>
  </si>
  <si>
    <t>Trévoux - Chantegrillet</t>
  </si>
  <si>
    <t>Rue de la Montluelde 01600 Trévoux</t>
  </si>
  <si>
    <t>CC Dombes Saône Vallée</t>
  </si>
  <si>
    <t>TOUSSIEUX- Salle des fêtes</t>
  </si>
  <si>
    <t>194 route de Sainte-Euphémie, 01600 TOUSSIEUX</t>
  </si>
  <si>
    <t>Saint-Michel-sur-Thône (Mairie)</t>
  </si>
  <si>
    <t>Place de la Mairie - Saint-Michel-sur-Rhône</t>
  </si>
  <si>
    <t>1 (compris dans les 16)</t>
  </si>
  <si>
    <t>Pas d'arrêt TC ni st vélo. Accès vélo facile</t>
  </si>
  <si>
    <t>Point Info Tourisme / 1 carte / 1 poubelle / 1 abri</t>
  </si>
  <si>
    <t>CC des Monts du Pilat</t>
  </si>
  <si>
    <t>Église - MARLHES</t>
  </si>
  <si>
    <t>Rue du 19 mars 1962 42660 MARLHES</t>
  </si>
  <si>
    <t>Arrêt TC</t>
  </si>
  <si>
    <t>Place de l'église - JONZIEUX</t>
  </si>
  <si>
    <t>Impasse du Foyer 42660 JONZIEUX</t>
  </si>
  <si>
    <t>Proximité de la place de l'église, où il y a arrêt TC et point d'info</t>
  </si>
  <si>
    <t>Aire La tour du Pin - A43</t>
  </si>
  <si>
    <t>Av. Alsace Lorraine - 38110 Saint-Jean-de-Soudain</t>
  </si>
  <si>
    <t>Covoit GO - centre Bourg de St Nizier d'Azergues</t>
  </si>
  <si>
    <t xml:space="preserve"> St nizier d'Azergues</t>
  </si>
  <si>
    <t>Covoit GO - Mairie</t>
  </si>
  <si>
    <t>Claveisolles</t>
  </si>
  <si>
    <t>Covoit GO - Arret Nord</t>
  </si>
  <si>
    <t>Lamure sur Azergues</t>
  </si>
  <si>
    <t>Covoit GO - Arret Stade</t>
  </si>
  <si>
    <t>Covoit GO - Arret Etoile</t>
  </si>
  <si>
    <t>Grandris</t>
  </si>
  <si>
    <t>Covoit GO - Arret Lozet</t>
  </si>
  <si>
    <t>Chambost Allières</t>
  </si>
  <si>
    <t>Parking routes des Monts du Lyonnais</t>
  </si>
  <si>
    <t>Rond point route des Monts du Lyonnais / RD 2 / Chabannière (Saint-Didier)</t>
  </si>
  <si>
    <t>arret bus départemental</t>
  </si>
  <si>
    <t>borne le relais</t>
  </si>
  <si>
    <t>Parking de la mairie</t>
  </si>
  <si>
    <t>Beauvallon (Saint-Andréol) - Rue centrale</t>
  </si>
  <si>
    <t>Parking Intermodal du Rival</t>
  </si>
  <si>
    <t>Le Rival 38260 La Côte Saint André</t>
  </si>
  <si>
    <t>OUI</t>
  </si>
  <si>
    <t>Emplacement pour producteur local, parking sécurisé des vélos, borne de recharge pour véhicules électriques, ombrières PV</t>
  </si>
  <si>
    <t>Prévu dans la convention cadre Région - Bièvre Isère Communauté</t>
  </si>
  <si>
    <t>Pôle d'intermodalité</t>
  </si>
  <si>
    <t>non défini</t>
  </si>
  <si>
    <t>Saint Jean de Bournay</t>
  </si>
  <si>
    <t>La Côte Saint André - ville</t>
  </si>
  <si>
    <t>Péage de Limas Ouest</t>
  </si>
  <si>
    <t>Rue de la voie romaine 69400 LIMAS</t>
  </si>
  <si>
    <t>fin 2022</t>
  </si>
  <si>
    <t>Consignes sécurisées vélos</t>
  </si>
  <si>
    <t>Péage de Limas Est</t>
  </si>
  <si>
    <t>Allée de Riottier 69400 LIMAS</t>
  </si>
  <si>
    <t>Aire gare de Montrond</t>
  </si>
  <si>
    <t>Rue de l'Anzieux - 42210 Montrond-les-Bains</t>
  </si>
  <si>
    <t>arrêt bus lignes L10 et L35 + gare TER + piste cyclable Bellegarde-en-Forez - Boisset-les-Montrond</t>
  </si>
  <si>
    <t>stationnements vélos abrités 16 places + 16 consignes vélos individuelles sécurisées + station de gonflage-réparation</t>
  </si>
  <si>
    <t>Pôle d'echange multimodal</t>
  </si>
  <si>
    <t>Péage A72 42110 Cleppé</t>
  </si>
  <si>
    <t>arrêt de bus ligne L33</t>
  </si>
  <si>
    <t>extension de l'aire existante (25 places)</t>
  </si>
  <si>
    <t>Saint-Marcellin-en-Forez</t>
  </si>
  <si>
    <t>Localisation non connue à ce jour</t>
  </si>
  <si>
    <t>Pralong / Chalain - RD8</t>
  </si>
  <si>
    <t>Carrefour RD8xRD110</t>
  </si>
  <si>
    <t>Arrêts "Les Daguets" desservi par la ligne L31</t>
  </si>
  <si>
    <t>La Feuillat</t>
  </si>
  <si>
    <t>Magneux Haute Rive</t>
  </si>
  <si>
    <t>Route de Chalain</t>
  </si>
  <si>
    <t>St-Georges en Couzan OU St-Thurin</t>
  </si>
  <si>
    <t>Aire de covoiturage Changy RD8 / RD307</t>
  </si>
  <si>
    <t>à proximité de la RN7</t>
  </si>
  <si>
    <t>Vienne Sud</t>
  </si>
  <si>
    <t>A7 Sortie 11 Vienne sud</t>
  </si>
  <si>
    <t>Cheminements piétons</t>
  </si>
  <si>
    <t>Vinci Autoroute</t>
  </si>
  <si>
    <t>Communay</t>
  </si>
  <si>
    <t>A46 Sortie 16 Communay</t>
  </si>
  <si>
    <t>Balbigny</t>
  </si>
  <si>
    <t>A89 Sortie 33 Balbigny</t>
  </si>
  <si>
    <t>été 2022</t>
  </si>
  <si>
    <t>Cheminements piétons, Arrêt de car</t>
  </si>
  <si>
    <t>St-Barthélémy de Vals</t>
  </si>
  <si>
    <t>A7 Sortie 12.2 St-Barthélémy de Vals</t>
  </si>
  <si>
    <t>St-Rambert d'Albon</t>
  </si>
  <si>
    <t>A7 Sortie 12.1 St-Rambert d'Albon</t>
  </si>
  <si>
    <t>A7 Sortie 10 Condrieu</t>
  </si>
  <si>
    <t>Dépose-minutes, Places deux-roues, Abris, Eclairage, Borne de recharge véhicules électriques</t>
  </si>
  <si>
    <t>Chasse-sur-Rhône</t>
  </si>
  <si>
    <t>A7 Sortie 8 Chasse sud</t>
  </si>
  <si>
    <t>Mions</t>
  </si>
  <si>
    <t>A46 Sortie 13 Mions</t>
  </si>
  <si>
    <t>St-Priest</t>
  </si>
  <si>
    <t>A46 Sortie 12 St-Priest Centre</t>
  </si>
  <si>
    <t>Tarare Ouest</t>
  </si>
  <si>
    <t>A89 Sortie 34 Tarare Ouest</t>
  </si>
  <si>
    <t>Aire de proximité des 7 chemins</t>
  </si>
  <si>
    <t>Route des sept chemins (niveau croisement Chemin de la Rousse)</t>
  </si>
  <si>
    <t>Répond aux flux covoiturages des communes de Orliénas, St Laurent d’Agny et Soucieu-en-Jarrest.</t>
  </si>
  <si>
    <t>Aire ZA de la Ronze - Taluyers</t>
  </si>
  <si>
    <t>Route du Batard (proche de la RD42)</t>
  </si>
  <si>
    <t>Encore en études</t>
  </si>
  <si>
    <t>Aire ZA des Platières - Mornant</t>
  </si>
  <si>
    <t>Route des Varennes</t>
  </si>
  <si>
    <t>Aire Uniferme – Beauvallon</t>
  </si>
  <si>
    <t>Rond point RD 342 / RD 34</t>
  </si>
  <si>
    <t>Cette aire sera à proximité de l’arrêt de cars "Pont Rompu" desservi par la ligne 145,133 et la future Ligne Express.</t>
  </si>
  <si>
    <t xml:space="preserve">Parking de covoiturage </t>
  </si>
  <si>
    <t>Echangeur n°15 de l'A47 à Ternay</t>
  </si>
  <si>
    <t>CC du Pays de l'Ozon</t>
  </si>
  <si>
    <t xml:space="preserve">Dans le cadre du projet de plan d'invesstissement autoroutier (PIA) de VINCI, Création en partenariat avec les ASF   </t>
  </si>
  <si>
    <t xml:space="preserve">Echangeur n°13 de l'A46 à Marenne </t>
  </si>
  <si>
    <t>Sur l'aire de service de Sérézin-du-rhône</t>
  </si>
  <si>
    <t>Parking covoiturage La Croisée</t>
  </si>
  <si>
    <t>Route de belleville à Guéreins, parking à proximité du Rond Point de la Croisée (proche boulangerie de la Croisée)</t>
  </si>
  <si>
    <t>Inscrit dans notre CRTE</t>
  </si>
  <si>
    <t>Chemin du Bicheron à Messimy-sur-Saône, entre la RD933 et la RD28</t>
  </si>
  <si>
    <t>Gemens</t>
  </si>
  <si>
    <t>Estrablin - Parking du Château de Gemens</t>
  </si>
  <si>
    <t>Septeme</t>
  </si>
  <si>
    <t>Septeme - Croisement RD75 et Route de Château Gaillard</t>
  </si>
  <si>
    <t>Aire de covoiturage non validé</t>
  </si>
  <si>
    <t xml:space="preserve">Espace Saint Germain  </t>
  </si>
  <si>
    <t xml:space="preserve">Avenue Général leclerc - Vienne </t>
  </si>
  <si>
    <t xml:space="preserve">Des reflexions sont en cours actuellement sur le stationnement du parking Saint-Germain. Les covoitureurs pourraient trouver leur place dans ces réflexions avec des aménagements spécifiques.  </t>
  </si>
  <si>
    <t>plateforme multimodale carrefour Lafayette - Saint-Georges d'Esperanche</t>
  </si>
  <si>
    <t xml:space="preserve">carrefour Lafayette à Saint-Georges d’Espéranche </t>
  </si>
  <si>
    <t>borne de recharge électrique, arrêt et air de retournement de bus</t>
  </si>
  <si>
    <t>CC des Collines du Nord Dauphiné</t>
  </si>
  <si>
    <t>Parking Bas Lieudieu, 38211 Lieudieu</t>
  </si>
  <si>
    <t>moyen</t>
  </si>
  <si>
    <t>Site Blabla car</t>
  </si>
  <si>
    <t>Aire informelle</t>
  </si>
  <si>
    <t>Parking Salle Claire Delage 38399 Saint Jean de Bournay</t>
  </si>
  <si>
    <t>Stade, 38231 Meyrieu les Etangs</t>
  </si>
  <si>
    <t>Echangeur n°8 A43 Le Rivet</t>
  </si>
  <si>
    <t>beaucoup</t>
  </si>
  <si>
    <t>Parking RD 504 Perreux</t>
  </si>
  <si>
    <t>bornes de tri sélectif</t>
  </si>
  <si>
    <t>Parking RD 504 - RD 31 Perreux</t>
  </si>
  <si>
    <t xml:space="preserve">arret bus </t>
  </si>
  <si>
    <t>Gare routière SNCF - 2 rue Rabelais</t>
  </si>
  <si>
    <t>arret bus + bonne accessibilité vélo</t>
  </si>
  <si>
    <t>Nouveau cimétière - Bd Ouest</t>
  </si>
  <si>
    <t>Parking Villemontais</t>
  </si>
  <si>
    <t>Vougy - Aire des 3 Moineaux</t>
  </si>
  <si>
    <t>Arrêt L23 à proximité</t>
  </si>
  <si>
    <t>Projet d'aménagement formalisé dans le cadre du projet C-Mobi, lauréat de l'AAP TenMod</t>
  </si>
  <si>
    <t>Place Charles de Gaulle, 69590 Saint Symphorien sur Coise</t>
  </si>
  <si>
    <t>Arrêt TC (tranports scolaires, ligne 2EX et Ligne C1)</t>
  </si>
  <si>
    <t>Environ 20 places de parking mais place utilisée par de nombreux cars scolaires matin et soir</t>
  </si>
  <si>
    <t>Parc du Petit Pont, 69850 Saint Martin en Haut</t>
  </si>
  <si>
    <t>D311, Chemin de la Blénière 69850 Saint Martin en Haut</t>
  </si>
  <si>
    <t>Le bourg, 42430 Chérier</t>
  </si>
  <si>
    <t>CC du pays d'Urfé</t>
  </si>
  <si>
    <t>Peu utilisé actuellement, et terrain privé de l'auberge. Mais selon la mairie, pourrait être une perspective.</t>
  </si>
  <si>
    <t>Place du Chêne, 42430 Saint Just en Chevalet</t>
  </si>
  <si>
    <t>Pas d'information sur l'utilisation par des covoitureurs, mais pourrait l'être de par son emplacement</t>
  </si>
  <si>
    <t>Rue de roanne, 42430 Saint Just en Chevalet</t>
  </si>
  <si>
    <t xml:space="preserve">A été utilisé par période par des salariés covoiturant en direction de Roanne. </t>
  </si>
  <si>
    <t>Le Bourg, 42440 Les Salles</t>
  </si>
  <si>
    <t>peu</t>
  </si>
  <si>
    <t>Aire de repos A89, 42440 Les Salles</t>
  </si>
  <si>
    <t>Surtout utilisé par des covoitureurs "blablacar", puisqu'il évite de sortir de l'autoroute pour prendre les passagers.</t>
  </si>
  <si>
    <t>ZA des Platières</t>
  </si>
  <si>
    <t>Péage sortie 32 Saint Germain Laval A89</t>
  </si>
  <si>
    <t>CC des Vals d'Aix et Isable</t>
  </si>
  <si>
    <t>des voitures se garent aussi sur l'herbe</t>
  </si>
  <si>
    <t>Gare d'Amions  sur D8 42260 Vézelin sur Loire</t>
  </si>
  <si>
    <t>voitures aux  abords du croisement vers arrêt TIL</t>
  </si>
  <si>
    <t>Gare de Dancé sur D8  42260 Vézelin sur Loire</t>
  </si>
  <si>
    <t>terre plain terre vers arrêt de TIL</t>
  </si>
  <si>
    <t>Croisement St Polgues /Crémeaux D8</t>
  </si>
  <si>
    <t>Carrière de Bully sur D8 ou La Mure ??</t>
  </si>
  <si>
    <t>Saint Germain Laval Camping La Pra D1/D21</t>
  </si>
  <si>
    <t>Bey / en face de la mairie, place du monument aux morts</t>
  </si>
  <si>
    <t>absence signalétique</t>
  </si>
  <si>
    <t xml:space="preserve">Cormoranche-sur-Saône / parking foyer rural </t>
  </si>
  <si>
    <t>Laiz / parking Super U</t>
  </si>
  <si>
    <t xml:space="preserve">place stationnement vélo </t>
  </si>
  <si>
    <t xml:space="preserve">Saint-Genis-sur-menthon / parking silo à grain </t>
  </si>
  <si>
    <t xml:space="preserve">arrêt de bus </t>
  </si>
  <si>
    <t>absence signalétique ; lieu stratégique entre Mâcon et Bourg-en-Bresse</t>
  </si>
  <si>
    <t xml:space="preserve">Saint-Cyr-sur-menthon </t>
  </si>
  <si>
    <t xml:space="preserve">St Germain Laval </t>
  </si>
  <si>
    <t>Place du marché (place du Baron de Verna)</t>
  </si>
  <si>
    <t>TC : oui, à 200 mètres environ arrêt Mairie de Pont-de-Chéruy des Cars Région AuRA (Ligne X04) sur la rue de la République
Vélo : non</t>
  </si>
  <si>
    <t>Carrefour RD313 / RD56 - RONNO</t>
  </si>
  <si>
    <t>Hotel de Ville Bd Voltaire en bordure de RN7 - TARARE</t>
  </si>
  <si>
    <t>Barrière à péage A89 sortie 34</t>
  </si>
  <si>
    <t>Gare ferroviere de St romain de Popey</t>
  </si>
  <si>
    <t>Parking carrefour RD313 / RD 338 - LEGNY</t>
  </si>
  <si>
    <t>Parking gare - LEGNY</t>
  </si>
  <si>
    <t>Fleurieux-sur-l'Arbresle</t>
  </si>
  <si>
    <t>CC du Pays de l'Arbresle (CCPA)</t>
  </si>
  <si>
    <t>Chatillon sur Chalaronne</t>
  </si>
  <si>
    <t>Chaveyriat</t>
  </si>
  <si>
    <t>bus</t>
  </si>
  <si>
    <t>très stratégique mais manque indication de l'aire</t>
  </si>
  <si>
    <t>Chaveyriat Monument</t>
  </si>
  <si>
    <t>manque indication de l'aire</t>
  </si>
  <si>
    <t>Mezeriat</t>
  </si>
  <si>
    <t>bus, train, stationnement vélo</t>
  </si>
  <si>
    <t>Vonnas</t>
  </si>
  <si>
    <t>Saint-Maurice-de-Beynost</t>
  </si>
  <si>
    <t>4 arceaux vélo + 1 ligne de bus urbaine</t>
  </si>
  <si>
    <t>CC de Miribel et du Plateau</t>
  </si>
  <si>
    <t>Bessenay "La Brévenne"</t>
  </si>
  <si>
    <t>Projet de requalification urbaine du hameau de la Brévenne, l'aire de covoiturage est concernée et sera améliorée (plus de places, ajout de stationnement vélo, déplacement de l'arrêt de car)</t>
  </si>
  <si>
    <t>Bourg-Argental "la soierie"</t>
  </si>
  <si>
    <t>Pas arrêt TC / Pas st Vélo / Accès vélo facile</t>
  </si>
  <si>
    <t>Bacs de tri</t>
  </si>
  <si>
    <t>Autre usage possible</t>
  </si>
  <si>
    <t>Bourg-Argental "piscine"</t>
  </si>
  <si>
    <t>Arrêt TC / Pas st vélo / accès vélo facile</t>
  </si>
  <si>
    <t>Boîte postale / Point rando / Pompe à vélo / WC</t>
  </si>
  <si>
    <t>Saint-Pierre-la-Palud "La Madone"</t>
  </si>
  <si>
    <t>Parking de la Madone, rue des Trèves</t>
  </si>
  <si>
    <t>Covoiturage Pays de l'Arbresle</t>
  </si>
  <si>
    <t>5 places réservées au covoiturage sur le Parking de la Madone</t>
  </si>
  <si>
    <t>Beaupont</t>
  </si>
  <si>
    <t>Dept. 01 - Autoroute A39 - Diffuseur n°10</t>
  </si>
  <si>
    <t>APRR</t>
  </si>
  <si>
    <t>Bourg-Sud</t>
  </si>
  <si>
    <t>Dept. 01 - Autoroute A40 - Diffuseur n°7</t>
  </si>
  <si>
    <t>Viriat</t>
  </si>
  <si>
    <t>Dept. 01 - Autoroute A40 - Diffuseur n°6</t>
  </si>
  <si>
    <t>Bourg-Nord</t>
  </si>
  <si>
    <t>Dept. 01 - Autoroute A40 - Diffuseur n°5</t>
  </si>
  <si>
    <t>Balan</t>
  </si>
  <si>
    <t>Dept. 01 - Autoroute A42 - Diffuseur n°6</t>
  </si>
  <si>
    <t>Pérouges</t>
  </si>
  <si>
    <t>Dept. 01 - Autoroute A42 - Diffuseur n°7</t>
  </si>
  <si>
    <t>Ambérieu</t>
  </si>
  <si>
    <t>Dept. 01 - Autoroute A42 - Diffuseur n°8</t>
  </si>
  <si>
    <t>Pont-d'Ain</t>
  </si>
  <si>
    <t>Dept. 01 - Autoroute A42 - Diffuseur n°9</t>
  </si>
  <si>
    <t>Rives</t>
  </si>
  <si>
    <t>Dept. 38 - Autoroute A48 - Diffuseur n°9</t>
  </si>
  <si>
    <t>Voiron</t>
  </si>
  <si>
    <t>Dept. 38 - Autoroute A48 - Diffuseur n°10</t>
  </si>
  <si>
    <t xml:space="preserve">Villefranche Nord </t>
  </si>
  <si>
    <t>Fleurieux A89 Extension</t>
  </si>
  <si>
    <t>Sortie A89 vers Route de Paris</t>
  </si>
  <si>
    <t>Stationnement vélo sécurisé</t>
  </si>
  <si>
    <t>Panneau d'information covoiturage (information plateforme Mov Ici)</t>
  </si>
  <si>
    <t>Projet en cours, en lien avec la société d'autoroute.</t>
  </si>
  <si>
    <t>Sourcieux les Mines RD7</t>
  </si>
  <si>
    <t>Rond-point RD7/RD7E/Route du Jeannot</t>
  </si>
  <si>
    <t>2022/2023</t>
  </si>
  <si>
    <t>Lentilly Charpenay</t>
  </si>
  <si>
    <t>Sortie A89, rond point RN7/Rue du Parc d4activités</t>
  </si>
  <si>
    <t>L'arbresle Stade</t>
  </si>
  <si>
    <t>Stade de l'Arbresle, rue de Paris</t>
  </si>
  <si>
    <t>Villefranche Sud</t>
  </si>
  <si>
    <t>Bourg Sud - Tossiat</t>
  </si>
  <si>
    <t>Proximité du diffuseur n° 7</t>
  </si>
  <si>
    <t>l'Isle d'Abeau</t>
  </si>
  <si>
    <t>Villefranche Nord</t>
  </si>
  <si>
    <t xml:space="preserve">	Aire de covoiturage de Davézieux</t>
  </si>
  <si>
    <t>Route de Lyon Saint-Clair</t>
  </si>
  <si>
    <t>BRVE x2</t>
  </si>
  <si>
    <t>CA Annonay Rhone Agglo</t>
  </si>
  <si>
    <t>Parking rond point D370A</t>
  </si>
  <si>
    <t>D370A Vernosc-lès-Annonay</t>
  </si>
  <si>
    <t>Parking des Sports</t>
  </si>
  <si>
    <t>D1083 Servas</t>
  </si>
  <si>
    <t>CA du Bassin de Bourg en Bresse</t>
  </si>
  <si>
    <t>Place de Bohas</t>
  </si>
  <si>
    <t>D979 Place de Bohas</t>
  </si>
  <si>
    <t>Terrain de Boules - Chemin des Lyonnières</t>
  </si>
  <si>
    <t>chemin des Lyonnières - terrain de boules</t>
  </si>
  <si>
    <t>Mairie de Vandeins</t>
  </si>
  <si>
    <t>D45 Vandeins</t>
  </si>
  <si>
    <t>Parking Quinconces</t>
  </si>
  <si>
    <t>route de chamonin - "quinconces"</t>
  </si>
  <si>
    <t>Parking du Stade</t>
  </si>
  <si>
    <t>route saint martin le châtel "stade"</t>
  </si>
  <si>
    <t>Mairie d'Attignat</t>
  </si>
  <si>
    <t>Rue de l'Eglise Attignat</t>
  </si>
  <si>
    <t>Parking Chemin de L'Ecole</t>
  </si>
  <si>
    <t>D80A Jayat</t>
  </si>
  <si>
    <t>Place de L'Eglise</t>
  </si>
  <si>
    <t>D26 Marsonnas</t>
  </si>
  <si>
    <t>Place de L'Eglise Druillat</t>
  </si>
  <si>
    <t>route de Pont d'Ain - Monument aux morts</t>
  </si>
  <si>
    <t>Aire Saint-Vincent-de-Boisset</t>
  </si>
  <si>
    <t>proximité RD27 RN7</t>
  </si>
  <si>
    <t>table de pique-nique</t>
  </si>
  <si>
    <t>Aire de Trèves</t>
  </si>
  <si>
    <t>Chavanay "le pressoir"</t>
  </si>
  <si>
    <t>CC du Pilat Rhodanien</t>
  </si>
  <si>
    <t>Chavanay "stade"</t>
  </si>
  <si>
    <t>Pas arrêt TC / Pas st Vélo / Accès vélo difficile</t>
  </si>
  <si>
    <t>Autre usage possible / emplacements non matérialisés</t>
  </si>
  <si>
    <t>Chuyer</t>
  </si>
  <si>
    <t>Autre usage possible / Attention, ces chiffres sont pour le parking du cimetière. Cependant, le panneau covoiturage est indiqué pour un stationnement parallèle sur la RD avec emplacements non matérialisés environ 10 places</t>
  </si>
  <si>
    <t>Maclas</t>
  </si>
  <si>
    <t>Pélussin</t>
  </si>
  <si>
    <t>Saint-Pierre-de-Bœuf</t>
  </si>
  <si>
    <t>Bacs de tri / WC pour hommes</t>
  </si>
  <si>
    <t>Autre usage possible / notée comme aire de covoiturage mais panneau absent au 21.01.2022</t>
  </si>
  <si>
    <t>silo à verre + relais vêtements</t>
  </si>
  <si>
    <t>Sainte Consorce- Méginand</t>
  </si>
  <si>
    <t>Grézieu la Varenne - salle des fêtes</t>
  </si>
  <si>
    <t>Silo à verre + relais vêtements</t>
  </si>
  <si>
    <t>Messimy - Bascule</t>
  </si>
  <si>
    <t>Messimy - Randonneurs</t>
  </si>
  <si>
    <t>Silo à verre</t>
  </si>
  <si>
    <t>Pollionnay - Médiathèque</t>
  </si>
  <si>
    <t>Pollionnay - Valency</t>
  </si>
  <si>
    <t>silo à verre</t>
  </si>
  <si>
    <t>Thurins - Route d'Yzeron</t>
  </si>
  <si>
    <t>Vaugneray - Maison Blanche</t>
  </si>
  <si>
    <t>Vaugneray - Rue des Droits de l'Homme</t>
  </si>
  <si>
    <t>Yzeron - Petit Pré</t>
  </si>
  <si>
    <t>Jasseron</t>
  </si>
  <si>
    <t>Place sans souci</t>
  </si>
  <si>
    <t>Montrevel</t>
  </si>
  <si>
    <t>place De Gaulle</t>
  </si>
  <si>
    <t>Buellas</t>
  </si>
  <si>
    <t>Place feux Corgenon D45</t>
  </si>
  <si>
    <t>Corveissiat</t>
  </si>
  <si>
    <t xml:space="preserve">place Charles Blétel le long de la RD 936 </t>
  </si>
  <si>
    <t>Aire covoiturage de Quintenas</t>
  </si>
  <si>
    <t>20 D578</t>
  </si>
  <si>
    <t>TC</t>
  </si>
  <si>
    <t>Aire covoiturage de Saint-Clair</t>
  </si>
  <si>
    <t>1717 D820</t>
  </si>
  <si>
    <t>Parking La Foret des Contes en Vocance</t>
  </si>
  <si>
    <t>Chemin des Pres Peloux, 07690 Villevocance</t>
  </si>
  <si>
    <t>Chemin de l'Ancienne Pompe - Dracé</t>
  </si>
  <si>
    <t>" Parking public et gratuit où il est recensé parfois des véhicules dans le cadre du covoiturage "</t>
  </si>
  <si>
    <t>Beaujeu</t>
  </si>
  <si>
    <t>" Bien que l'aire de covoiturage de Belleville soit la seule réellement aménagée, certaines communes, en particulier le long de la RD337 (Quincié, Beaujeu, Régnié entre autres) sont soumises à des usages de l'espace public comme aire de covoiturage " - Renseignement du BE réalisant le PLUI-H</t>
  </si>
  <si>
    <t>Régnié-Durette</t>
  </si>
  <si>
    <t>Quincié-en-Beaujolais</t>
  </si>
  <si>
    <t>Jullié
Lieu-dit « Les Chanoriers », montée du puits</t>
  </si>
  <si>
    <t>" Nous avons une aire de covoiturage informelle au lieu-dit « Les Chanoriers », montée du puits (1 ou 2 voitures)"</t>
  </si>
  <si>
    <t>date_maj</t>
  </si>
  <si>
    <t>ouvert</t>
  </si>
  <si>
    <t>Xlong</t>
  </si>
  <si>
    <t>Ylat</t>
  </si>
  <si>
    <t>nbre_pl</t>
  </si>
  <si>
    <t>nbre_pmr</t>
  </si>
  <si>
    <t>duree</t>
  </si>
  <si>
    <t>horaires</t>
  </si>
  <si>
    <t>proprio</t>
  </si>
  <si>
    <t>lumiere</t>
  </si>
  <si>
    <t>ID_lieu</t>
  </si>
  <si>
    <t>an_mise_service</t>
  </si>
  <si>
    <t>Grp_Movici</t>
  </si>
  <si>
    <t>TC_Velo</t>
  </si>
  <si>
    <t>Niv_freq</t>
  </si>
  <si>
    <t>Service_sup</t>
  </si>
  <si>
    <t>Image_photo</t>
  </si>
  <si>
    <t>type_lieu</t>
  </si>
  <si>
    <t>contenu</t>
  </si>
  <si>
    <t>Type</t>
  </si>
  <si>
    <t>Obligatoire</t>
  </si>
  <si>
    <t>chaîne de caractères</t>
  </si>
  <si>
    <r>
      <t>date (format </t>
    </r>
    <r>
      <rPr>
        <sz val="10"/>
        <color rgb="FF383838"/>
        <rFont val="Arial Unicode MS"/>
      </rPr>
      <t>%Y-%m-%d</t>
    </r>
    <r>
      <rPr>
        <sz val="12"/>
        <color rgb="FF383838"/>
        <rFont val="Arial"/>
        <family val="2"/>
      </rPr>
      <t>)</t>
    </r>
  </si>
  <si>
    <t>booléen</t>
  </si>
  <si>
    <t>nombre réel</t>
  </si>
  <si>
    <t>nombre entier</t>
  </si>
  <si>
    <t>fichier image</t>
  </si>
  <si>
    <t>Nom du lieu selon le gestionnaire</t>
  </si>
  <si>
    <t>Origine_data</t>
  </si>
  <si>
    <t>Lattitude</t>
  </si>
  <si>
    <t xml:space="preserve">Longitude </t>
  </si>
  <si>
    <t>Nombre de place dédiés au covoiturage de l'air</t>
  </si>
  <si>
    <t>donnée MOV'ICI</t>
  </si>
  <si>
    <t>année de mise en service de l'aire</t>
  </si>
  <si>
    <t>Groupe Movici relié à cette aire</t>
  </si>
  <si>
    <t>Nombre de place PMR de l'aire</t>
  </si>
  <si>
    <t>Information complémentaire liés aux équipements TC et vélo présent</t>
  </si>
  <si>
    <t>Niveau de frequentation de l'aire, peut prendre 6 valeurs : 
aire saturée ~95% occupation
aire fortement utilisée &gt; 70% occupation
aire moyennement utilisée  &gt; 40% occupation
aire faiblement utilisée  &gt;10% occupation
aire inutilisée 
Je ne sais pas</t>
  </si>
  <si>
    <t>Service supplémentaire présent sur l'aire (BRVE, casier, poubelles,etc…)</t>
  </si>
  <si>
    <t>photo du lieu</t>
  </si>
  <si>
    <t>EPCI ou structure ayant fourni la donnée concernant cette aire</t>
  </si>
  <si>
    <t>Commentaire concernant l'aire lié à son recensement</t>
  </si>
  <si>
    <r>
      <rPr>
        <b/>
        <sz val="10"/>
        <rFont val="Arial"/>
        <family val="2"/>
      </rPr>
      <t>/!\ non respecté ici, car donnée non disponible /!\</t>
    </r>
    <r>
      <rPr>
        <sz val="10"/>
        <rFont val="Arial"/>
        <family val="2"/>
      </rPr>
      <t xml:space="preserve"> 
Description : Identifiant du lieu de covoiturage, délivré par le point d'accès national selon la règle INSEE-C-XXX où INSEE est le code INSEE de la commune et XXX est le numéro d’ordre d'arrivée dans la base sur 3 chiffres, commençant par 001
Ex : 35238-C-001 pour la première aire référencée dans la commune de code INSEE 35238
Valeur obligatoire
Type : chaîne de caractères
Motif : ^([013-9]\d|2[AB1-9])\d{3}-C-\d{3}$</t>
    </r>
  </si>
  <si>
    <t>Ad_lieu</t>
  </si>
  <si>
    <t>Type_aire</t>
  </si>
  <si>
    <t>Nouveau paramètre</t>
  </si>
  <si>
    <t>paramètre issu du Schéma national des lieux de covoiturage</t>
  </si>
  <si>
    <t>Nom paramètre</t>
  </si>
  <si>
    <t>TRÉVOUX - Saint Mamet</t>
  </si>
  <si>
    <t>5 rue Robert Baltié, 01600 TRÉVOUX</t>
  </si>
  <si>
    <t>SAINTE-EUPHÉMIE</t>
  </si>
  <si>
    <t>841 rue de la mairie, 01600 SAINTE-EUPHÉMIE</t>
  </si>
  <si>
    <t>Condrieu- Parking de l'Orme</t>
  </si>
  <si>
    <t>Les Haies - Aire de la Croix Régis</t>
  </si>
  <si>
    <t>Géant Casino Chasse Sud</t>
  </si>
  <si>
    <t>Parking de la Fresque à Ternay</t>
  </si>
  <si>
    <t>Parking du cimetière à Communay</t>
  </si>
  <si>
    <t>Parking du stade à Communay</t>
  </si>
  <si>
    <t>07/11/2022 : ajout d'aires Pays de l'Ozon</t>
  </si>
  <si>
    <t>28/10/2022 : correction base VCA, suppression aire en projet CAPI, ajout d'aires CC DSV</t>
  </si>
  <si>
    <t>Dernière MAJ : 07/11/2022</t>
  </si>
  <si>
    <t>id_local</t>
  </si>
  <si>
    <t>nom_lieu</t>
  </si>
  <si>
    <t>id paramètre</t>
  </si>
  <si>
    <t>différence local / national</t>
  </si>
  <si>
    <t>com_lieu</t>
  </si>
  <si>
    <t>insee</t>
  </si>
  <si>
    <t>La commune / le lieu-dit du covoiturage</t>
  </si>
  <si>
    <t>Description : Le code INSEE de la commune d'implantation</t>
  </si>
  <si>
    <t>N° d'identification de l'aire dans l'analyse SMT AML - pour notre usage</t>
  </si>
  <si>
    <t>Information complémentaire sur l'emplacement del 'aire / L'adresse du lieu compréhensible par le grand public pour assurer la coordination entre le passager et le conducteur.</t>
  </si>
  <si>
    <t>propriété registre donnée nationale - Date de dernière mise à jour des données. Notation ISO 8601, format AAAA-MM-DD</t>
  </si>
  <si>
    <t>propriété registre donnée nationale / Le lieu est-il actuellement accessible</t>
  </si>
  <si>
    <t>propriété registre donnée nationale / S'il existe une restriction sur la durée de stationnement autorisée, la durée maximale de stationnement autorisée exprimée en minutes</t>
  </si>
  <si>
    <t>propriété registre donnée nationale / Ce champ permet de renseigner, si l'information est connue, les jours et horaires d'ouverture de l'équipement. Le format attendu doit respecter celui proposé par OSM pour le champ opening_hours</t>
  </si>
  <si>
    <t>propriété registre donnée nationale / Le nom de l'aménageur, c'est-à-dire de l'entité publique ou privée propriétaire des infrastructures</t>
  </si>
  <si>
    <t>propriété registre donnée nationale / Un éclairage nocturne est-il présent</t>
  </si>
  <si>
    <t>paramètre issu du Schéma national des lieux de covoiturage non obligatoire</t>
  </si>
  <si>
    <t>Parking relais</t>
  </si>
  <si>
    <t>INSEE_DEP</t>
  </si>
  <si>
    <t>SIREN_EPCI</t>
  </si>
  <si>
    <t>YSSINGEAUX</t>
  </si>
  <si>
    <t>43268</t>
  </si>
  <si>
    <t>43</t>
  </si>
  <si>
    <t>244301016</t>
  </si>
  <si>
    <t>FONTANES</t>
  </si>
  <si>
    <t>42096</t>
  </si>
  <si>
    <t>42</t>
  </si>
  <si>
    <t>244200770</t>
  </si>
  <si>
    <t>GENILAC</t>
  </si>
  <si>
    <t>42225</t>
  </si>
  <si>
    <t>LE CHAMBON-FEUGEROLLES</t>
  </si>
  <si>
    <t>42044</t>
  </si>
  <si>
    <t>SAINT-HEAND</t>
  </si>
  <si>
    <t>42234</t>
  </si>
  <si>
    <t>LA TALAUDIERE</t>
  </si>
  <si>
    <t>42305</t>
  </si>
  <si>
    <t>VILLETTE-DE-VIENNE</t>
  </si>
  <si>
    <t>38558</t>
  </si>
  <si>
    <t>38</t>
  </si>
  <si>
    <t>200077014</t>
  </si>
  <si>
    <t>PEAUGRES</t>
  </si>
  <si>
    <t>07172</t>
  </si>
  <si>
    <t>07</t>
  </si>
  <si>
    <t>200072015</t>
  </si>
  <si>
    <t>FELINES</t>
  </si>
  <si>
    <t>07089</t>
  </si>
  <si>
    <t>RUY-MONTCEAU</t>
  </si>
  <si>
    <t>38348</t>
  </si>
  <si>
    <t>243800604</t>
  </si>
  <si>
    <t>BOURGOIN-JALLIEU</t>
  </si>
  <si>
    <t>38053</t>
  </si>
  <si>
    <t>NIVOLAS-VERMELLE</t>
  </si>
  <si>
    <t>38276</t>
  </si>
  <si>
    <t>SAINT-DONAT-SUR-L'HERBASSE</t>
  </si>
  <si>
    <t>26301</t>
  </si>
  <si>
    <t>26</t>
  </si>
  <si>
    <t>200073096</t>
  </si>
  <si>
    <t>ANDANCE</t>
  </si>
  <si>
    <t>07009</t>
  </si>
  <si>
    <t>200040491</t>
  </si>
  <si>
    <t>JARDIN</t>
  </si>
  <si>
    <t>38199</t>
  </si>
  <si>
    <t>SAINT-ANTHEME</t>
  </si>
  <si>
    <t>63319</t>
  </si>
  <si>
    <t>63</t>
  </si>
  <si>
    <t>200070761</t>
  </si>
  <si>
    <t>CIVENS</t>
  </si>
  <si>
    <t>42065</t>
  </si>
  <si>
    <t>200065894</t>
  </si>
  <si>
    <t>CHAZELLES-SUR-LYON</t>
  </si>
  <si>
    <t>42059</t>
  </si>
  <si>
    <t>SALT-EN-DONZY</t>
  </si>
  <si>
    <t>42296</t>
  </si>
  <si>
    <t>BALBIGNY</t>
  </si>
  <si>
    <t>42011</t>
  </si>
  <si>
    <t>VIOLAY</t>
  </si>
  <si>
    <t>42334</t>
  </si>
  <si>
    <t>NERVIEUX</t>
  </si>
  <si>
    <t>42155</t>
  </si>
  <si>
    <t>VALEILLE</t>
  </si>
  <si>
    <t>42319</t>
  </si>
  <si>
    <t>BELLEGARDE-EN-FOREZ</t>
  </si>
  <si>
    <t>42013</t>
  </si>
  <si>
    <t>PANISSIERES</t>
  </si>
  <si>
    <t>42165</t>
  </si>
  <si>
    <t>BUSSIERES</t>
  </si>
  <si>
    <t>42029</t>
  </si>
  <si>
    <t>BOEN-SUR-LIGNON</t>
  </si>
  <si>
    <t>42019</t>
  </si>
  <si>
    <t>200065886</t>
  </si>
  <si>
    <t>CHALAIN-LE-COMTAL</t>
  </si>
  <si>
    <t>42038</t>
  </si>
  <si>
    <t>MONTBRISON</t>
  </si>
  <si>
    <t>42147</t>
  </si>
  <si>
    <t>SAINT-JUST-SAINT-RAMBERT</t>
  </si>
  <si>
    <t>42279</t>
  </si>
  <si>
    <t>SAINT-ROMAIN-LE-PUY</t>
  </si>
  <si>
    <t>42285</t>
  </si>
  <si>
    <t>SURY-LE-COMTAL</t>
  </si>
  <si>
    <t>42304</t>
  </si>
  <si>
    <t>SAINT-CYPRIEN</t>
  </si>
  <si>
    <t>42211</t>
  </si>
  <si>
    <t>FIRMINY</t>
  </si>
  <si>
    <t>42095</t>
  </si>
  <si>
    <t>ROCHE-LA-MOLIERE</t>
  </si>
  <si>
    <t>42189</t>
  </si>
  <si>
    <t>SORBIERS</t>
  </si>
  <si>
    <t>42302</t>
  </si>
  <si>
    <t>SAINT-CHAMOND</t>
  </si>
  <si>
    <t>42207</t>
  </si>
  <si>
    <t>SAINT-ETIENNE</t>
  </si>
  <si>
    <t>42218</t>
  </si>
  <si>
    <t>VILLARS</t>
  </si>
  <si>
    <t>42330</t>
  </si>
  <si>
    <t>MONISTROL-SUR-LOIRE</t>
  </si>
  <si>
    <t>43137</t>
  </si>
  <si>
    <t>200073427</t>
  </si>
  <si>
    <t>43211</t>
  </si>
  <si>
    <t>NIEVROZ</t>
  </si>
  <si>
    <t>01276</t>
  </si>
  <si>
    <t>01</t>
  </si>
  <si>
    <t>240100610</t>
  </si>
  <si>
    <t>SAINT-ETIENNE-DES-OULLIERES</t>
  </si>
  <si>
    <t>69197</t>
  </si>
  <si>
    <t>69</t>
  </si>
  <si>
    <t>200040590</t>
  </si>
  <si>
    <t>LE PERREON</t>
  </si>
  <si>
    <t>69151</t>
  </si>
  <si>
    <t>VAUX-EN-BEAUJOLAIS</t>
  </si>
  <si>
    <t>69257</t>
  </si>
  <si>
    <t>SALLES-ARBUISSONNAS-EN-BEAUJOLAIS</t>
  </si>
  <si>
    <t>69172</t>
  </si>
  <si>
    <t>BLACE</t>
  </si>
  <si>
    <t>69023</t>
  </si>
  <si>
    <t>SAINT-JULIEN</t>
  </si>
  <si>
    <t>69215</t>
  </si>
  <si>
    <t>RIVOLET</t>
  </si>
  <si>
    <t>69167</t>
  </si>
  <si>
    <t>COGNY</t>
  </si>
  <si>
    <t>69061</t>
  </si>
  <si>
    <t>LACENAS</t>
  </si>
  <si>
    <t>69105</t>
  </si>
  <si>
    <t>DENICE</t>
  </si>
  <si>
    <t>69074</t>
  </si>
  <si>
    <t>VILLE-SUR-JARNIOUX</t>
  </si>
  <si>
    <t>69265</t>
  </si>
  <si>
    <t>GLEIZE</t>
  </si>
  <si>
    <t>69092</t>
  </si>
  <si>
    <t>SAINT-CYR-LE-CHATOUX</t>
  </si>
  <si>
    <t>69192</t>
  </si>
  <si>
    <t>VILLEFRANCHE-SUR-SAONE</t>
  </si>
  <si>
    <t>69264</t>
  </si>
  <si>
    <t>MONTMELAS-SAINT-SORLIN</t>
  </si>
  <si>
    <t>69137</t>
  </si>
  <si>
    <t>RIVES</t>
  </si>
  <si>
    <t>38337</t>
  </si>
  <si>
    <t>243800984</t>
  </si>
  <si>
    <t>TULLINS</t>
  </si>
  <si>
    <t>38517</t>
  </si>
  <si>
    <t>AMPUIS</t>
  </si>
  <si>
    <t>69007</t>
  </si>
  <si>
    <t>JANNEYRIAS</t>
  </si>
  <si>
    <t>38197</t>
  </si>
  <si>
    <t>243800935</t>
  </si>
  <si>
    <t>COLOMBIER-SAUGNIEU</t>
  </si>
  <si>
    <t>69299</t>
  </si>
  <si>
    <t>246900575</t>
  </si>
  <si>
    <t>SAINT-PRIEST</t>
  </si>
  <si>
    <t>200046977</t>
  </si>
  <si>
    <t>LA FOUILLOUSE</t>
  </si>
  <si>
    <t>42097</t>
  </si>
  <si>
    <t>SAINT-LAURENT-DE-MURE</t>
  </si>
  <si>
    <t>69288</t>
  </si>
  <si>
    <t>AMBERIEU-EN-BUGEY</t>
  </si>
  <si>
    <t>240100883</t>
  </si>
  <si>
    <t>SAINT-ETIENNE-DE-SAINT-GEOIRS</t>
  </si>
  <si>
    <t>38384</t>
  </si>
  <si>
    <t>200059392</t>
  </si>
  <si>
    <t>SAINT-QUENTIN-FALLAVIER</t>
  </si>
  <si>
    <t>38449</t>
  </si>
  <si>
    <t>VILLEFONTAINE</t>
  </si>
  <si>
    <t>38553</t>
  </si>
  <si>
    <t>SAINT-SAVIN</t>
  </si>
  <si>
    <t>38455</t>
  </si>
  <si>
    <t>CLEPPE</t>
  </si>
  <si>
    <t>42066</t>
  </si>
  <si>
    <t>SAINT-CYR-LES-VIGNES</t>
  </si>
  <si>
    <t>42214</t>
  </si>
  <si>
    <t>SAINT-BONNET-LE-CHATEAU</t>
  </si>
  <si>
    <t>42204</t>
  </si>
  <si>
    <t>BOISSET-SAINT-PRIEST</t>
  </si>
  <si>
    <t>42021</t>
  </si>
  <si>
    <t>MARCILLY-LE-CHATEL</t>
  </si>
  <si>
    <t>42134</t>
  </si>
  <si>
    <t>VEAUCHETTE</t>
  </si>
  <si>
    <t>42324</t>
  </si>
  <si>
    <t>CHALMAZEL-JEANSAGNIERE</t>
  </si>
  <si>
    <t>42039</t>
  </si>
  <si>
    <t>CRAINTILLEUX</t>
  </si>
  <si>
    <t>42075</t>
  </si>
  <si>
    <t>CESSIEU</t>
  </si>
  <si>
    <t>38064</t>
  </si>
  <si>
    <t>200068567</t>
  </si>
  <si>
    <t>ROCHETOIRIN</t>
  </si>
  <si>
    <t>38341</t>
  </si>
  <si>
    <t>DOLOMIEU</t>
  </si>
  <si>
    <t>38148</t>
  </si>
  <si>
    <t>CORBELIN</t>
  </si>
  <si>
    <t>38124</t>
  </si>
  <si>
    <t>200068542</t>
  </si>
  <si>
    <t>SAINT-CLAIR-DE-LA-TOUR</t>
  </si>
  <si>
    <t>38377</t>
  </si>
  <si>
    <t>SAINT-DIDIER-DE-LA-TOUR</t>
  </si>
  <si>
    <t>38381</t>
  </si>
  <si>
    <t>LE PASSAGE</t>
  </si>
  <si>
    <t>38296</t>
  </si>
  <si>
    <t>LE PONT-DE-BEAUVOISIN</t>
  </si>
  <si>
    <t>38315</t>
  </si>
  <si>
    <t>TORCHEFELON</t>
  </si>
  <si>
    <t>38508</t>
  </si>
  <si>
    <t>VAL-DE-VIRIEU</t>
  </si>
  <si>
    <t>38560</t>
  </si>
  <si>
    <t>AMBIERLE</t>
  </si>
  <si>
    <t>42003</t>
  </si>
  <si>
    <t>200035731</t>
  </si>
  <si>
    <t>ROANNE</t>
  </si>
  <si>
    <t>42187</t>
  </si>
  <si>
    <t>MONTALIEU-VERCIEU</t>
  </si>
  <si>
    <t>38247</t>
  </si>
  <si>
    <t>OPTEVOZ</t>
  </si>
  <si>
    <t>38282</t>
  </si>
  <si>
    <t>COURTENAY</t>
  </si>
  <si>
    <t>38135</t>
  </si>
  <si>
    <t>DIZIMIEU</t>
  </si>
  <si>
    <t>38146</t>
  </si>
  <si>
    <t>SAINT-HILAIRE-DE-BRENS</t>
  </si>
  <si>
    <t>38392</t>
  </si>
  <si>
    <t>SOLEYMIEU</t>
  </si>
  <si>
    <t>38494</t>
  </si>
  <si>
    <t>SALAGNON</t>
  </si>
  <si>
    <t>38467</t>
  </si>
  <si>
    <t>SAINT-CHEF</t>
  </si>
  <si>
    <t>38374</t>
  </si>
  <si>
    <t>FRONTONAS</t>
  </si>
  <si>
    <t>38176</t>
  </si>
  <si>
    <t>CHAMAGNIEU</t>
  </si>
  <si>
    <t>38067</t>
  </si>
  <si>
    <t>ANNEYRON</t>
  </si>
  <si>
    <t>26010</t>
  </si>
  <si>
    <t>SAINT-UZE</t>
  </si>
  <si>
    <t>26332</t>
  </si>
  <si>
    <t>BREN</t>
  </si>
  <si>
    <t>26061</t>
  </si>
  <si>
    <t>CHATEAUNEUF-DE-GALAURE</t>
  </si>
  <si>
    <t>26083</t>
  </si>
  <si>
    <t>AUREC-SUR-LOIRE</t>
  </si>
  <si>
    <t>43012</t>
  </si>
  <si>
    <t>244301131</t>
  </si>
  <si>
    <t>BAS-EN-BASSET</t>
  </si>
  <si>
    <t>43020</t>
  </si>
  <si>
    <t>BEAUZAC</t>
  </si>
  <si>
    <t>43025</t>
  </si>
  <si>
    <t>RETOURNAC</t>
  </si>
  <si>
    <t>43162</t>
  </si>
  <si>
    <t>SAINT-JUST-MALMONT</t>
  </si>
  <si>
    <t>43205</t>
  </si>
  <si>
    <t>SAINT-FERREOL-D'AUROURE</t>
  </si>
  <si>
    <t>43184</t>
  </si>
  <si>
    <t>SAINTE-SIGOLENE</t>
  </si>
  <si>
    <t>43224</t>
  </si>
  <si>
    <t>MONTFAUCON-EN-VELAY</t>
  </si>
  <si>
    <t>43141</t>
  </si>
  <si>
    <t>244300307</t>
  </si>
  <si>
    <t>RAUCOULES</t>
  </si>
  <si>
    <t>43159</t>
  </si>
  <si>
    <t>DUNIERES</t>
  </si>
  <si>
    <t>43087</t>
  </si>
  <si>
    <t>SAINT-ROMAIN-LACHALM</t>
  </si>
  <si>
    <t>43223</t>
  </si>
  <si>
    <t>TENCE</t>
  </si>
  <si>
    <t>43244</t>
  </si>
  <si>
    <t>244301107</t>
  </si>
  <si>
    <t>BRIENNON</t>
  </si>
  <si>
    <t>42026</t>
  </si>
  <si>
    <t>200035202</t>
  </si>
  <si>
    <t>BALAN</t>
  </si>
  <si>
    <t>01027</t>
  </si>
  <si>
    <t>LA BOISSE</t>
  </si>
  <si>
    <t>01049</t>
  </si>
  <si>
    <t>BRUSSIEU</t>
  </si>
  <si>
    <t>69031</t>
  </si>
  <si>
    <t>200066587</t>
  </si>
  <si>
    <t>HAUTE-RIVOIRE</t>
  </si>
  <si>
    <t>69099</t>
  </si>
  <si>
    <t>MONTROTTIER</t>
  </si>
  <si>
    <t>69139</t>
  </si>
  <si>
    <t>SAINTE-CATHERINE</t>
  </si>
  <si>
    <t>69184</t>
  </si>
  <si>
    <t>SAINT-SYMPHORIEN-SUR-COISE</t>
  </si>
  <si>
    <t>69238</t>
  </si>
  <si>
    <t>SAINT-MARTIN-EN-HAUT</t>
  </si>
  <si>
    <t>69227</t>
  </si>
  <si>
    <t>MEYS</t>
  </si>
  <si>
    <t>69132</t>
  </si>
  <si>
    <t>LONGESSAIGNE</t>
  </si>
  <si>
    <t>69120</t>
  </si>
  <si>
    <t>SAINTE-FOY-L'ARGENTIERE</t>
  </si>
  <si>
    <t>69201</t>
  </si>
  <si>
    <t>SAINT-LAURENT-DE-CHAMOUSSET</t>
  </si>
  <si>
    <t>69220</t>
  </si>
  <si>
    <t>MIONNAY</t>
  </si>
  <si>
    <t>01248</t>
  </si>
  <si>
    <t>200069193</t>
  </si>
  <si>
    <t>CHANAS</t>
  </si>
  <si>
    <t>38072</t>
  </si>
  <si>
    <t>200085751</t>
  </si>
  <si>
    <t>SAINTE-CONSORCE</t>
  </si>
  <si>
    <t>69190</t>
  </si>
  <si>
    <t>246900724</t>
  </si>
  <si>
    <t>THURINS</t>
  </si>
  <si>
    <t>69249</t>
  </si>
  <si>
    <t>SOUCIEU-EN-JARREST</t>
  </si>
  <si>
    <t>69176</t>
  </si>
  <si>
    <t>246900740</t>
  </si>
  <si>
    <t>SAINT-LAURENT-D'AGNY</t>
  </si>
  <si>
    <t>69219</t>
  </si>
  <si>
    <t>BEAUVALLON</t>
  </si>
  <si>
    <t>69179</t>
  </si>
  <si>
    <t>CHAUSSAN</t>
  </si>
  <si>
    <t>69051</t>
  </si>
  <si>
    <t>SAINT-ANDRE-LA-COTE</t>
  </si>
  <si>
    <t>69180</t>
  </si>
  <si>
    <t>RONTALON</t>
  </si>
  <si>
    <t>69170</t>
  </si>
  <si>
    <t>TALUYERS</t>
  </si>
  <si>
    <t>69241</t>
  </si>
  <si>
    <t>ORLIENAS</t>
  </si>
  <si>
    <t>69148</t>
  </si>
  <si>
    <t>MORNANT</t>
  </si>
  <si>
    <t>69141</t>
  </si>
  <si>
    <t>CHABANIERE</t>
  </si>
  <si>
    <t>69228</t>
  </si>
  <si>
    <t>MOGNENEINS</t>
  </si>
  <si>
    <t>01252</t>
  </si>
  <si>
    <t>200070118</t>
  </si>
  <si>
    <t>BELLEVILLE-EN-BEAUJOLAIS</t>
  </si>
  <si>
    <t>69019</t>
  </si>
  <si>
    <t>200067817</t>
  </si>
  <si>
    <t>VILLIE-MORGON</t>
  </si>
  <si>
    <t>69267</t>
  </si>
  <si>
    <t>VOURLES</t>
  </si>
  <si>
    <t>69268</t>
  </si>
  <si>
    <t>246900757</t>
  </si>
  <si>
    <t>CROTTET</t>
  </si>
  <si>
    <t>01134</t>
  </si>
  <si>
    <t>200070555</t>
  </si>
  <si>
    <t>CORBAS</t>
  </si>
  <si>
    <t>DARDILLY</t>
  </si>
  <si>
    <t>CHATEAU-GAILLARD</t>
  </si>
  <si>
    <t>PEROUGES</t>
  </si>
  <si>
    <t>MEXIMIEUX</t>
  </si>
  <si>
    <t>SAINT-SORLIN-EN-BUGEY</t>
  </si>
  <si>
    <t>LEYMENT</t>
  </si>
  <si>
    <t>SAINTE-JULIE</t>
  </si>
  <si>
    <t>SAINT-VULBAS</t>
  </si>
  <si>
    <t>LOYETTES</t>
  </si>
  <si>
    <t>TIGNIEU-JAMEYZIEU</t>
  </si>
  <si>
    <t>SAULT-BRENAZ</t>
  </si>
  <si>
    <t>TREVOUX</t>
  </si>
  <si>
    <t>200042497</t>
  </si>
  <si>
    <t>TOUSSIEUX</t>
  </si>
  <si>
    <t>SAINT-MICHEL-SUR-RHONE</t>
  </si>
  <si>
    <t>244200895</t>
  </si>
  <si>
    <t>MARLHES</t>
  </si>
  <si>
    <t>244200622</t>
  </si>
  <si>
    <t>JONZIEUX</t>
  </si>
  <si>
    <t>SAINT-JEAN-DE-SOUDAIN</t>
  </si>
  <si>
    <t>200040566</t>
  </si>
  <si>
    <t>TARARE</t>
  </si>
  <si>
    <t>SAINT-NIZIER-D'AZERGUES</t>
  </si>
  <si>
    <t>CLAVEISOLLES</t>
  </si>
  <si>
    <t>LAMURE-SUR-AZERGUES</t>
  </si>
  <si>
    <t>GRANDRIS</t>
  </si>
  <si>
    <t>CHAMBOST-ALLIERES</t>
  </si>
  <si>
    <t>LA COTE-SAINT-ANDRE</t>
  </si>
  <si>
    <t>SAINT-JEAN-DE-BOURNAY</t>
  </si>
  <si>
    <t>LIMAS</t>
  </si>
  <si>
    <t>MONTROND-LES-BAINS</t>
  </si>
  <si>
    <t>SAINT-MARCELLIN-EN-FOREZ</t>
  </si>
  <si>
    <t>CHALAIN-D'UZORE</t>
  </si>
  <si>
    <t>VERRIERES-EN-FOREZ</t>
  </si>
  <si>
    <t>SAVIGNEUX</t>
  </si>
  <si>
    <t>MAGNEUX-HAUTE-RIVE</t>
  </si>
  <si>
    <t>CHANGY</t>
  </si>
  <si>
    <t>REVENTIN-VAUGRIS</t>
  </si>
  <si>
    <t>COMMUNAY</t>
  </si>
  <si>
    <t>246900765</t>
  </si>
  <si>
    <t>SAINT-MARCEL-DE-FELINES</t>
  </si>
  <si>
    <t>SAINT-BARTHELEMY-DE-VALS</t>
  </si>
  <si>
    <t>SAINT-RAMBERT-D'ALBON</t>
  </si>
  <si>
    <t>TERNAY</t>
  </si>
  <si>
    <t>MIONS</t>
  </si>
  <si>
    <t>JOUX</t>
  </si>
  <si>
    <t>CHASSE-SUR-RHONE</t>
  </si>
  <si>
    <t>SEREZIN-DU-RHONE</t>
  </si>
  <si>
    <t>GUEREINS</t>
  </si>
  <si>
    <t>MESSIMY-SUR-SAONE</t>
  </si>
  <si>
    <t>ESTRABLIN</t>
  </si>
  <si>
    <t>SAINT-GEORGES-D'ESPERANCHE</t>
  </si>
  <si>
    <t>243801255</t>
  </si>
  <si>
    <t>LIEUDIEU</t>
  </si>
  <si>
    <t>MEYRIEU-LES-ETANGS</t>
  </si>
  <si>
    <t>PERREUX</t>
  </si>
  <si>
    <t>VILLEMONTAIS</t>
  </si>
  <si>
    <t>VOUGY</t>
  </si>
  <si>
    <t>CHERIER</t>
  </si>
  <si>
    <t>244200820</t>
  </si>
  <si>
    <t>SAINT-JUST-EN-CHEVALET</t>
  </si>
  <si>
    <t>LES SALLES</t>
  </si>
  <si>
    <t>VEZELIN-SUR-LOIRE</t>
  </si>
  <si>
    <t>244200614</t>
  </si>
  <si>
    <t>SAINT-POLGUES</t>
  </si>
  <si>
    <t>BULLY</t>
  </si>
  <si>
    <t>SAINT-GERMAIN-LAVAL</t>
  </si>
  <si>
    <t>BEY</t>
  </si>
  <si>
    <t>CORMORANCHE-SUR-SAONE</t>
  </si>
  <si>
    <t>LAIZ</t>
  </si>
  <si>
    <t>SAINT-GENIS-SUR-MENTHON</t>
  </si>
  <si>
    <t>SAINT-CYR-SUR-MENTHON</t>
  </si>
  <si>
    <t>PONT-DE-CHERUY</t>
  </si>
  <si>
    <t>RONNO</t>
  </si>
  <si>
    <t>SAINT-ROMAIN-DE-POPEY</t>
  </si>
  <si>
    <t>LEGNY</t>
  </si>
  <si>
    <t>200040574</t>
  </si>
  <si>
    <t>FLEURIEUX-SUR-L'ARBRESLE</t>
  </si>
  <si>
    <t>246900625</t>
  </si>
  <si>
    <t>CHATILLON-SUR-CHALARONNE</t>
  </si>
  <si>
    <t>CHAVEYRIAT</t>
  </si>
  <si>
    <t>MEZERIAT</t>
  </si>
  <si>
    <t>VONNAS</t>
  </si>
  <si>
    <t>SAINT-MAURICE-DE-BEYNOST</t>
  </si>
  <si>
    <t>240100800</t>
  </si>
  <si>
    <t>BESSENAY</t>
  </si>
  <si>
    <t>BOURG-ARGENTAL</t>
  </si>
  <si>
    <t>LE BESSAT</t>
  </si>
  <si>
    <t>SAINT-GENEST-MALIFAUX</t>
  </si>
  <si>
    <t>SAINT-SAUVEUR-EN-RUE</t>
  </si>
  <si>
    <t>SAINT-PIERRE-LA-PALUD</t>
  </si>
  <si>
    <t>BEAUPONT</t>
  </si>
  <si>
    <t>200071751</t>
  </si>
  <si>
    <t>TOSSIAT</t>
  </si>
  <si>
    <t>VIRIAT</t>
  </si>
  <si>
    <t>ATTIGNAT</t>
  </si>
  <si>
    <t>200029999</t>
  </si>
  <si>
    <t>ARNAS</t>
  </si>
  <si>
    <t>SOURCIEUX-LES-MINES</t>
  </si>
  <si>
    <t>LENTILLY</t>
  </si>
  <si>
    <t>L'ARBRESLE</t>
  </si>
  <si>
    <t>DAVEZIEUX</t>
  </si>
  <si>
    <t>VERNOSC-LES-ANNONAY</t>
  </si>
  <si>
    <t>SERVAS</t>
  </si>
  <si>
    <t>BOHAS-MEYRIAT-RIGNAT</t>
  </si>
  <si>
    <t>SAINT-ETIENNE-DU-BOIS</t>
  </si>
  <si>
    <t>VANDEINS</t>
  </si>
  <si>
    <t>POLLIAT</t>
  </si>
  <si>
    <t>JAYAT</t>
  </si>
  <si>
    <t>MARSONNAS</t>
  </si>
  <si>
    <t>DRUILLAT</t>
  </si>
  <si>
    <t>SAINT-VINCENT-DE-BOISSET</t>
  </si>
  <si>
    <t>CHAVANAY</t>
  </si>
  <si>
    <t>CHUYER</t>
  </si>
  <si>
    <t>MACLAS</t>
  </si>
  <si>
    <t>PELUSSIN</t>
  </si>
  <si>
    <t>SAINT-PIERRE-DE-BŒUF</t>
  </si>
  <si>
    <t>SAINT-JULIEN-MOLIN-MOLETTE</t>
  </si>
  <si>
    <t>GREZIEU-LA-VARENNE</t>
  </si>
  <si>
    <t>MESSIMY</t>
  </si>
  <si>
    <t>69131</t>
  </si>
  <si>
    <t>POLLIONNAY</t>
  </si>
  <si>
    <t>VAUGNERAY</t>
  </si>
  <si>
    <t>YZERON</t>
  </si>
  <si>
    <t>69269</t>
  </si>
  <si>
    <t>JASSERON</t>
  </si>
  <si>
    <t>MONTREVEL-EN-BRESSE</t>
  </si>
  <si>
    <t>BUELLAS</t>
  </si>
  <si>
    <t>CORVEISSIAT</t>
  </si>
  <si>
    <t>QUINTENAS</t>
  </si>
  <si>
    <t>SAINT-CLAIR</t>
  </si>
  <si>
    <t>VILLEVOCANCE</t>
  </si>
  <si>
    <t>SAINTE-EUPHEMIE</t>
  </si>
  <si>
    <t>CONDRIEU</t>
  </si>
  <si>
    <t>LES HAIES</t>
  </si>
  <si>
    <t>Aire de covoiturage du Tilleul</t>
  </si>
  <si>
    <t>Route du Tilleul</t>
  </si>
  <si>
    <t>CAILLOUX SUR FONTAINES</t>
  </si>
  <si>
    <t>Parking Porte de Lyon</t>
  </si>
  <si>
    <t>Porte de Lyon</t>
  </si>
  <si>
    <t>Za Montepy</t>
  </si>
  <si>
    <t>ZA Montepy</t>
  </si>
  <si>
    <t>Aire de covoiturage de Val Guiers</t>
  </si>
  <si>
    <t>A43 - D916B</t>
  </si>
  <si>
    <t>BELMONT TRAMONET</t>
  </si>
  <si>
    <t>07/12/2022 : correction données, parking autoroute étaient noté en aire
ajout de lieu via registre national aire de covoiturage</t>
  </si>
  <si>
    <t>Aire d'Ampuis Centre</t>
  </si>
  <si>
    <t>rue des platanes Ampluis</t>
  </si>
  <si>
    <t>206 Rte des Deux Vallées</t>
  </si>
  <si>
    <t>TREVES</t>
  </si>
  <si>
    <t>15/12/2022 : Ajout de 2 aires sur périmètre VCA + aire solaize</t>
  </si>
  <si>
    <t>27/12/2022 correction aire covoiturage quai gailleton en arret covoiturage</t>
  </si>
  <si>
    <t>Yzeron - Aire de la mairie</t>
  </si>
  <si>
    <t>Messimy - Aire de la RD 311 (Sud)</t>
  </si>
  <si>
    <t>Heyrieux - av Général De Gaule</t>
  </si>
  <si>
    <t>HEYRIEUX</t>
  </si>
  <si>
    <t>19/01/22 / Ajout projet aire Heyrieux</t>
  </si>
  <si>
    <t>780 Route de Balan - Dept. 01 - Autoroute A42 - Diffuseur n° 5.1</t>
  </si>
  <si>
    <t>doublon</t>
  </si>
  <si>
    <t>oui - conservé</t>
  </si>
  <si>
    <t>MISÉRIEUX- Chemin du Gouverneur</t>
  </si>
  <si>
    <t>337 Grande Rue, 01600 Misérieux</t>
  </si>
  <si>
    <t>MISERIEUX</t>
  </si>
  <si>
    <t>23/02/2023 Ajout d'une aire et correctif doublon</t>
  </si>
  <si>
    <t>piste cyclable vers Feurs-centre en projet (223). Voir onglet "aires manquantes"</t>
  </si>
  <si>
    <t>2014 puis extension 2020</t>
  </si>
  <si>
    <t>Bornes de recharge de titres de transports, Bancs, poubelles, abris voyageurs</t>
  </si>
  <si>
    <t>Autre</t>
  </si>
  <si>
    <t>27/03/23 Suppression colonne photo, jusqu'alors vide, MAJ colonne type aire</t>
  </si>
  <si>
    <t>Borne de recharge életrique + stations vélos sécurisés + arrêt couvert (type arrêt de bus) pour covoitureurs /APRR</t>
  </si>
  <si>
    <t>délaissé routier</t>
  </si>
  <si>
    <t>parking</t>
  </si>
  <si>
    <t>Aire informelle pointée officiellement</t>
  </si>
  <si>
    <t>Type_aire_2</t>
  </si>
  <si>
    <t>indique la catégorie d'aire à laquelle appartient le lieu :
-&gt; aire structurante
-&gt; aire intermediaire
-&gt; aire de proximité 
-&gt; P+R Covoiturage
-&gt; Point de prise dépose rapide 
-&gt; Autre</t>
  </si>
  <si>
    <t>Si le lieu appartient à 2 type de lieu, indique sa 2ème catégorie : 
-&gt; aire structurante
-&gt; aire intermediaire
-&gt; aire de proximité 
-&gt; P+R Covoiturage
-&gt; Point de prise dépose rapide 
-&gt; Autre</t>
  </si>
  <si>
    <t xml:space="preserve">Point de prise dépose rapide </t>
  </si>
  <si>
    <t>P+R covoiturage</t>
  </si>
  <si>
    <t>x</t>
  </si>
  <si>
    <t>Service associé</t>
  </si>
  <si>
    <t>Aire Pont de Vernaison</t>
  </si>
  <si>
    <t>Rue du Rhône</t>
  </si>
  <si>
    <t/>
  </si>
  <si>
    <t>True</t>
  </si>
  <si>
    <t>Solaize</t>
  </si>
  <si>
    <t>69296-C-001</t>
  </si>
  <si>
    <t>Parking-relais Gare Alaï</t>
  </si>
  <si>
    <t>Route de Brignais</t>
  </si>
  <si>
    <t>TCL 73-15-C21-C24 / TER Ouest Lyonnais</t>
  </si>
  <si>
    <t>Mo-Sa 09:00-19:00</t>
  </si>
  <si>
    <t>Halles aux Chaussures</t>
  </si>
  <si>
    <t>False</t>
  </si>
  <si>
    <t>Tassin-la-Demi-Lune</t>
  </si>
  <si>
    <t>69244-C-002</t>
  </si>
  <si>
    <t>Parking-relais Gorge de Loup</t>
  </si>
  <si>
    <t>Rue Pr Guérin/Rue Sgt Berthet</t>
  </si>
  <si>
    <t>TCL Métro D - C21 - C24 - C24e - 2ex - 3 - 14 - 19 - 45 - 65 - 66 - 72 - 73 - 73e - 86 - 90 - 98 - 98e - 142 / TER Ouest Lyonnais</t>
  </si>
  <si>
    <t>Mo-Su 04:30-01:00</t>
  </si>
  <si>
    <t>Lyon 9e Arrondissement</t>
  </si>
  <si>
    <t>Stationnement vélo</t>
  </si>
  <si>
    <t>69389-C-003</t>
  </si>
  <si>
    <t>Parking-relais Gare Charbonnières-les-Bains</t>
  </si>
  <si>
    <t>Avenue de la Victoire</t>
  </si>
  <si>
    <t>TCL 304-Ge6 / TER Ouest Lyonnais</t>
  </si>
  <si>
    <t>Commune/SNCF</t>
  </si>
  <si>
    <t>Charbonnières-les-Bains</t>
  </si>
  <si>
    <t>69044-C-004</t>
  </si>
  <si>
    <t>Parking-relais Oullins Sud</t>
  </si>
  <si>
    <t>Rue Edmond Locard</t>
  </si>
  <si>
    <t>TCL Métro B / TER Lyon-Givors</t>
  </si>
  <si>
    <t>Oullins</t>
  </si>
  <si>
    <t>69149-C-005</t>
  </si>
  <si>
    <t>Parking-relais Vallon des hôpitaux</t>
  </si>
  <si>
    <t>Chemin du grand revoyet</t>
  </si>
  <si>
    <t>TCL Métro B en 2023 /</t>
  </si>
  <si>
    <t>Saint-Genis-Laval</t>
  </si>
  <si>
    <t>69204-C-006</t>
  </si>
  <si>
    <t>Parking-relais Gare Saint-Fons</t>
  </si>
  <si>
    <t>Avenue Diderot</t>
  </si>
  <si>
    <t>TER Vienne-Lyon</t>
  </si>
  <si>
    <t>Saint-Fons</t>
  </si>
  <si>
    <t>69199-C-007</t>
  </si>
  <si>
    <t>Parking-relais Gare Francheville</t>
  </si>
  <si>
    <t>Route de la Gare</t>
  </si>
  <si>
    <t>TER Ouest Lyonnais</t>
  </si>
  <si>
    <t>Francheville</t>
  </si>
  <si>
    <t>69089-C-008</t>
  </si>
  <si>
    <t>Parking-relais Laurent Bonnevay</t>
  </si>
  <si>
    <t>Av. M. Cerdan/Cours Zola</t>
  </si>
  <si>
    <t>TCL Métro A /C3/C8/C11/C15/C17/67/7/57</t>
  </si>
  <si>
    <t>SYTRAL</t>
  </si>
  <si>
    <t>Villeurbanne</t>
  </si>
  <si>
    <t>69266-C-009</t>
  </si>
  <si>
    <t>Parking-relais Cuire</t>
  </si>
  <si>
    <t>Rue de la Gare de Cuire</t>
  </si>
  <si>
    <t>TCL Métro C - Bus C1/ C13 / 33/ 38</t>
  </si>
  <si>
    <t>Caluire-et-Cuire</t>
  </si>
  <si>
    <t>69034-C-010</t>
  </si>
  <si>
    <t>Parking-relais Gare Le Méridien</t>
  </si>
  <si>
    <t>Avenue Jean Bergeron</t>
  </si>
  <si>
    <t>TCL juniors / cars du Rhône/ TER Ouest Lyonnais</t>
  </si>
  <si>
    <t>69044-C-011</t>
  </si>
  <si>
    <t>Parking-relais Mermoz-Pinel</t>
  </si>
  <si>
    <t>Route Nationale 2043</t>
  </si>
  <si>
    <t>TCL Métro D /T6 / C15/ bus 26-79</t>
  </si>
  <si>
    <t>Bron</t>
  </si>
  <si>
    <t>69029-C-013</t>
  </si>
  <si>
    <t>Parking-relais Givors-Ville</t>
  </si>
  <si>
    <t>Rue Pierre Sémard</t>
  </si>
  <si>
    <t>Bus 81 / TER / Car du Rhône 113-120-133</t>
  </si>
  <si>
    <t>Givors</t>
  </si>
  <si>
    <t>69091-C-014</t>
  </si>
  <si>
    <t>Parking-relai Meyzieu ZI</t>
  </si>
  <si>
    <t>Avenue Henri Schneider</t>
  </si>
  <si>
    <t>TCL T3</t>
  </si>
  <si>
    <t>Sytral</t>
  </si>
  <si>
    <t>Meyzieu</t>
  </si>
  <si>
    <t>69282-C-015</t>
  </si>
  <si>
    <t>Parking-relais Décines centre</t>
  </si>
  <si>
    <t>Rue Emile Bertrand</t>
  </si>
  <si>
    <t>Décines-Charpieu</t>
  </si>
  <si>
    <t>69275-C-016</t>
  </si>
  <si>
    <t>Parking-relais Gare Crépieux-la-Pape</t>
  </si>
  <si>
    <t>Chemin des Iles</t>
  </si>
  <si>
    <t>TCL Ge1 / TER Lyon-Ambérieu</t>
  </si>
  <si>
    <t>MDL</t>
  </si>
  <si>
    <t>Rillieux-la-Pape</t>
  </si>
  <si>
    <t>Stationnement vélo sécurisé / Trottinettes électriques</t>
  </si>
  <si>
    <t>69286-C-017</t>
  </si>
  <si>
    <t>Parking-relais Gare La Tour-de-Salvagny</t>
  </si>
  <si>
    <t>Rue de la Gare</t>
  </si>
  <si>
    <t>TCL S2-Ge4 / TER Ouest Lyonnais</t>
  </si>
  <si>
    <t>La Tour-de-Salvagny</t>
  </si>
  <si>
    <t>Stationnement vélo sécurisé / Consignes Amazon</t>
  </si>
  <si>
    <t>69250-C-018</t>
  </si>
  <si>
    <t>Parking-relais Gare Saint-Priest</t>
  </si>
  <si>
    <t>Avenue de la Gare</t>
  </si>
  <si>
    <t>Bus 62-ZI1 / TER</t>
  </si>
  <si>
    <t>Saint-Priest</t>
  </si>
  <si>
    <t>69290-C-019</t>
  </si>
  <si>
    <t>Parking-relais Meyzieu Panettes</t>
  </si>
  <si>
    <t>Chemin des Panettes</t>
  </si>
  <si>
    <t>TCL T3 /</t>
  </si>
  <si>
    <t>69282-C-020</t>
  </si>
  <si>
    <t>Parking-relais St-Priest Bel Air</t>
  </si>
  <si>
    <t>Avenue Pierre Mendès France</t>
  </si>
  <si>
    <t>TCL T2</t>
  </si>
  <si>
    <t>69290-C-021</t>
  </si>
  <si>
    <t>Parking-relais Gare Collonges-Fontaines</t>
  </si>
  <si>
    <t>Rue Pierre Pays</t>
  </si>
  <si>
    <t>TER Macon-Lyon</t>
  </si>
  <si>
    <t>MDL/SNCF</t>
  </si>
  <si>
    <t>Collonges-au-Mont-d'Or</t>
  </si>
  <si>
    <t>Gare / Stationnement vélo sécurisé</t>
  </si>
  <si>
    <t>69063-C-022</t>
  </si>
  <si>
    <t>Parking-relais Gare Irigny-Yvours</t>
  </si>
  <si>
    <t>Rue de la gare</t>
  </si>
  <si>
    <t>TCL 15E-15 / TER Lyon-Givors</t>
  </si>
  <si>
    <t>Irigny</t>
  </si>
  <si>
    <t>69100-C-023</t>
  </si>
  <si>
    <t>Parking-relais Gare Saint-Germain-au-Mont-d'Or</t>
  </si>
  <si>
    <t>Rue Vincenot</t>
  </si>
  <si>
    <t>tcl 96 / saonibus 2/ car région A13/ TER Macon-Lyon</t>
  </si>
  <si>
    <t>Saint-Germain-au-Mont-d'Or</t>
  </si>
  <si>
    <t>69207-C-024</t>
  </si>
  <si>
    <t>Parking-relais Gare de Vénissieux</t>
  </si>
  <si>
    <t>R. des Combats du 24 aout 1944</t>
  </si>
  <si>
    <t>TER/TCL Métro D / T4 / Bus 35-39-54-62-87-93-ZI1-111-112</t>
  </si>
  <si>
    <t>Vénissieux</t>
  </si>
  <si>
    <t>69259-C-025</t>
  </si>
  <si>
    <t>Parking-relai Gare Dommartin-Lissieu</t>
  </si>
  <si>
    <t>Chemin des Chevreuils</t>
  </si>
  <si>
    <t>Lissieu</t>
  </si>
  <si>
    <t>Consigne velo</t>
  </si>
  <si>
    <t>69117-C-026</t>
  </si>
  <si>
    <t>Gare Dardilly-le-Jubin</t>
  </si>
  <si>
    <t>Chemin du Dodin</t>
  </si>
  <si>
    <t>TER Ouest Lyonnais- bus 3</t>
  </si>
  <si>
    <t>Région (lycée)</t>
  </si>
  <si>
    <t>Dardilly</t>
  </si>
  <si>
    <t>Stationnement sécurisé vélo</t>
  </si>
  <si>
    <t>69072-C-027</t>
  </si>
  <si>
    <t>Parking-relais Gare Pierre-Bénite</t>
  </si>
  <si>
    <t>Rue Stalingrad</t>
  </si>
  <si>
    <t>TER Lyon-Givors</t>
  </si>
  <si>
    <t>Pierre-Bénite</t>
  </si>
  <si>
    <t>69152-C-028</t>
  </si>
  <si>
    <t>Parking-relais Parilly</t>
  </si>
  <si>
    <t>Avenue Jules Guesde</t>
  </si>
  <si>
    <t>TCL Métro D /C25 / Bus 26-39-79-111-112-T36/ cars du Rhône</t>
  </si>
  <si>
    <t>69259-C-029</t>
  </si>
  <si>
    <t>Parking-relai Gare Givors-Canal</t>
  </si>
  <si>
    <t>Avenue du 11 Novembre 1918</t>
  </si>
  <si>
    <t>Bus 78-81 / TER</t>
  </si>
  <si>
    <t>69091-C-030</t>
  </si>
  <si>
    <t>Parking-relais Gare Sathonay-Rillieux</t>
  </si>
  <si>
    <t>Avenue Carnot</t>
  </si>
  <si>
    <t>TCL 33 - 77 / TER Lyon-Bourg</t>
  </si>
  <si>
    <t>Sathonay-Camp</t>
  </si>
  <si>
    <t>69292-C-031</t>
  </si>
  <si>
    <t>PArking-relais Décines Grand Large</t>
  </si>
  <si>
    <t>Rue Francisco Ferrer</t>
  </si>
  <si>
    <t>69275-C-032</t>
  </si>
  <si>
    <t>Parking-relais Gare Albigny-Neuville</t>
  </si>
  <si>
    <t>Place de la Gare</t>
  </si>
  <si>
    <t>SNCF/MDL</t>
  </si>
  <si>
    <t>Albigny-sur-Saône</t>
  </si>
  <si>
    <t>69003-C-033</t>
  </si>
  <si>
    <t>Parking-relais Gare Grigny-le-Sablon</t>
  </si>
  <si>
    <t>Rue Caraca</t>
  </si>
  <si>
    <t>Bus 80 / TER Lyon-Givors</t>
  </si>
  <si>
    <t>Grigny</t>
  </si>
  <si>
    <t>69096-C-034</t>
  </si>
  <si>
    <t>Parking-relais Oullins La Saulaie</t>
  </si>
  <si>
    <t>69149-C-035</t>
  </si>
  <si>
    <t>Parking-relais Vaulx-en-Velin la Soie</t>
  </si>
  <si>
    <t>Rue Maurice Moissonnier</t>
  </si>
  <si>
    <t>TCL Métro A/Tram 3/Tram 7/C8/C15/16/100/Zi13/Zi14/28/68/52</t>
  </si>
  <si>
    <t>Vaulx-en-Velin</t>
  </si>
  <si>
    <t>69256-C-036</t>
  </si>
  <si>
    <t>Parking-relais Gare Vernaison</t>
  </si>
  <si>
    <t>Vernaison</t>
  </si>
  <si>
    <t>69260-C-037</t>
  </si>
  <si>
    <t>Parking-relais Meyzieu Gare</t>
  </si>
  <si>
    <t>69282-C-038</t>
  </si>
  <si>
    <t>Parking-relais Porte des Alpes</t>
  </si>
  <si>
    <t>Cours du Pr Jean Bernard</t>
  </si>
  <si>
    <t>69290-C-039</t>
  </si>
  <si>
    <t>Parking-relais Gare Tassin</t>
  </si>
  <si>
    <t>Allée des Tilleuls</t>
  </si>
  <si>
    <t>69244-C-040</t>
  </si>
  <si>
    <t>Parking-relais Gare Couzon-au-Mont-d'Or</t>
  </si>
  <si>
    <t>Rue Aristide Briand</t>
  </si>
  <si>
    <t>Couzon-au-Mont-d'Or</t>
  </si>
  <si>
    <t>69068-C-041</t>
  </si>
  <si>
    <t>Parking-relais Hôpital Feyzin Vénissieux</t>
  </si>
  <si>
    <t>TCL T4 / Bus 93</t>
  </si>
  <si>
    <t>69259-C-042</t>
  </si>
  <si>
    <t>Parking-relais Gare Ecully-la-Demi-Lune</t>
  </si>
  <si>
    <t>69244-C-043</t>
  </si>
  <si>
    <t>Parking-relais La garde M6</t>
  </si>
  <si>
    <t>RD306</t>
  </si>
  <si>
    <t>TCL 10E</t>
  </si>
  <si>
    <t>69072-C-044</t>
  </si>
  <si>
    <t>Parking-relais Gare Les Flachères</t>
  </si>
  <si>
    <t>Ch. de la Halte des Flachères</t>
  </si>
  <si>
    <t>69044-C-045</t>
  </si>
  <si>
    <t>Parking-relais IUT Feyssine</t>
  </si>
  <si>
    <t>Rue de la Technologie</t>
  </si>
  <si>
    <t>TCL T1</t>
  </si>
  <si>
    <t>69266-C-046</t>
  </si>
  <si>
    <t>Parking-relais Gare Quincieux</t>
  </si>
  <si>
    <t>Chemin de la Halte</t>
  </si>
  <si>
    <t>Quincieux</t>
  </si>
  <si>
    <t>69163-C-047</t>
  </si>
  <si>
    <t>Parking-relais Gare de Vaise I &amp; II</t>
  </si>
  <si>
    <t>Route de Saint Cyr</t>
  </si>
  <si>
    <t>TCL Métro D - C6 - C6e - C14 - 2 - 10 - 10e - 20 - 21 - 22 - 23 - 3TCL 1 - 43 - 61 - 71 - 84 - 89 - 115 - 118 / TER</t>
  </si>
  <si>
    <t>69389-C-048</t>
  </si>
  <si>
    <t>Parking-relais Gare Dardilly-les-Mouilles</t>
  </si>
  <si>
    <t>Route d'Ecully</t>
  </si>
  <si>
    <t>TER Ouest Lyonnais-Bus 3</t>
  </si>
  <si>
    <t>Privé voirie commune</t>
  </si>
  <si>
    <t>69072-C-049</t>
  </si>
  <si>
    <t>Parking-relais Gare Feyzin</t>
  </si>
  <si>
    <t>Rue du Dauphiné</t>
  </si>
  <si>
    <t>TER Vienne-Lyon/ cars du Rhône/ Bus 60-Ge2</t>
  </si>
  <si>
    <t>Feyzin</t>
  </si>
  <si>
    <t>69276-C-050</t>
  </si>
  <si>
    <t>Aire Nelson Mandela</t>
  </si>
  <si>
    <t>Avenue Anatole France</t>
  </si>
  <si>
    <t>Bus  81</t>
  </si>
  <si>
    <t>69091-C-062</t>
  </si>
  <si>
    <t>Arrêt Limonest</t>
  </si>
  <si>
    <t>49 avenue Général de Gaulle</t>
  </si>
  <si>
    <t>Bus 21</t>
  </si>
  <si>
    <t>Limonest</t>
  </si>
  <si>
    <t>69116-C-064</t>
  </si>
  <si>
    <t>Aire du cimetière</t>
  </si>
  <si>
    <t>Avenue de Verdun</t>
  </si>
  <si>
    <t>TCL 3</t>
  </si>
  <si>
    <t>69072-C-065</t>
  </si>
  <si>
    <t>Aire du Paisy</t>
  </si>
  <si>
    <t>Place du Paisy</t>
  </si>
  <si>
    <t>TCL 10, 89, Ge4</t>
  </si>
  <si>
    <t>69072-C-066</t>
  </si>
  <si>
    <t>Arrêt du Tronchon - Techlid</t>
  </si>
  <si>
    <t>Rue Sans Soucis</t>
  </si>
  <si>
    <t>TCL 21-Ge4-10</t>
  </si>
  <si>
    <t>Arrêt de bus</t>
  </si>
  <si>
    <t>69116-C-067</t>
  </si>
  <si>
    <t>Arrêt Vaise - Bourgogne</t>
  </si>
  <si>
    <t>Rue de Bourgogne</t>
  </si>
  <si>
    <t>TCL 2 - C6 - C14 - 31 - Métro D</t>
  </si>
  <si>
    <t>69389-C-068</t>
  </si>
  <si>
    <t>Arrêt Musée des Confluences</t>
  </si>
  <si>
    <t>Cours Charlemagne</t>
  </si>
  <si>
    <t>TCL 63-15-C7-C10</t>
  </si>
  <si>
    <t>Lyon 2e Arrondissement</t>
  </si>
  <si>
    <t>69382-C-070</t>
  </si>
  <si>
    <t>Arrêt Halte autoroutière</t>
  </si>
  <si>
    <t>Chemin Henri Moissan</t>
  </si>
  <si>
    <t>69152-C-071</t>
  </si>
  <si>
    <t>Arrêt Parc de l'Europe</t>
  </si>
  <si>
    <t>Route de Lyon</t>
  </si>
  <si>
    <t>Rue commerçante</t>
  </si>
  <si>
    <t>69276-C-072</t>
  </si>
  <si>
    <t>Arrêt Claudius Bery</t>
  </si>
  <si>
    <t>Place Claudius Bery</t>
  </si>
  <si>
    <t>69276-C-073</t>
  </si>
  <si>
    <t>Parking-relais du Valvert</t>
  </si>
  <si>
    <t>Chemin du Vieux Moulin</t>
  </si>
  <si>
    <t>69244-C-074</t>
  </si>
  <si>
    <t>Parking Bas Port</t>
  </si>
  <si>
    <t>Quai Georges Lévy</t>
  </si>
  <si>
    <t>Bus 81</t>
  </si>
  <si>
    <t>69091-C-075</t>
  </si>
  <si>
    <t>Arrêt Baxter</t>
  </si>
  <si>
    <t>Jonage</t>
  </si>
  <si>
    <t>69279-C-076</t>
  </si>
  <si>
    <t>StopCovoit</t>
  </si>
  <si>
    <t>Parking Provinces</t>
  </si>
  <si>
    <t>Chemin de Chavril</t>
  </si>
  <si>
    <t>TCL 17-49</t>
  </si>
  <si>
    <t>Sainte-Foy-lès-Lyon</t>
  </si>
  <si>
    <t>69202-C-077</t>
  </si>
  <si>
    <t>Arrêt Genay - ZI</t>
  </si>
  <si>
    <t>Route de Trévoux</t>
  </si>
  <si>
    <t>bus 43/ LVL 3</t>
  </si>
  <si>
    <t>Genay</t>
  </si>
  <si>
    <t>69278-C-078</t>
  </si>
  <si>
    <t>AutoHop</t>
  </si>
  <si>
    <t>Arrêt Bottière</t>
  </si>
  <si>
    <t>RD 51</t>
  </si>
  <si>
    <t>LVL 3</t>
  </si>
  <si>
    <t>Station service</t>
  </si>
  <si>
    <t>69163-C-079</t>
  </si>
  <si>
    <t>Parking Clairière des Varennes</t>
  </si>
  <si>
    <t>Route de Sain-Bel</t>
  </si>
  <si>
    <t>TCL 98</t>
  </si>
  <si>
    <t>CG</t>
  </si>
  <si>
    <t>Marcy-l'Étoile</t>
  </si>
  <si>
    <t>69127-C-080</t>
  </si>
  <si>
    <t>Parking Club 3eme age</t>
  </si>
  <si>
    <t>Rue Nationale</t>
  </si>
  <si>
    <t>COMMUNE</t>
  </si>
  <si>
    <t>69279-C-081</t>
  </si>
  <si>
    <t>Parking Stade Jomard</t>
  </si>
  <si>
    <t>Avenue Paul Marcellin</t>
  </si>
  <si>
    <t>TCL 52</t>
  </si>
  <si>
    <t>69256-C-083</t>
  </si>
  <si>
    <t>Aire Quai du Bassin</t>
  </si>
  <si>
    <t>R. du Pont/Croix Verte/Forge</t>
  </si>
  <si>
    <t>CNR</t>
  </si>
  <si>
    <t>69260-C-084</t>
  </si>
  <si>
    <t>Parking Carnot</t>
  </si>
  <si>
    <t>Chemin Bressan</t>
  </si>
  <si>
    <t>Bus 43/LVL 3</t>
  </si>
  <si>
    <t>GRAND LYON</t>
  </si>
  <si>
    <t>Neuville-sur-Saône</t>
  </si>
  <si>
    <t>Camion pizza</t>
  </si>
  <si>
    <t>69143-C-085</t>
  </si>
  <si>
    <t>Aire des Pins</t>
  </si>
  <si>
    <t>69089-C-087</t>
  </si>
  <si>
    <t>Aire ZAC des Gaulnes</t>
  </si>
  <si>
    <t>Boulevard Marcel Dassault</t>
  </si>
  <si>
    <t>69279-C-088</t>
  </si>
  <si>
    <t>Aire du Stade d'Albigny</t>
  </si>
  <si>
    <t>Avenue Henri Barbusse</t>
  </si>
  <si>
    <t>69003-C-089</t>
  </si>
  <si>
    <t>Aire de Malpas</t>
  </si>
  <si>
    <t>Rue du Malpas</t>
  </si>
  <si>
    <t>Charly</t>
  </si>
  <si>
    <t>IRVE, borne relais, borne à verre et recyclage</t>
  </si>
  <si>
    <t>69046-C-090</t>
  </si>
  <si>
    <t>Arrêt Wurth</t>
  </si>
  <si>
    <t>69279-C-091</t>
  </si>
  <si>
    <t>Arrêt Poleymieux - Rivière</t>
  </si>
  <si>
    <t>Route de la Rivière</t>
  </si>
  <si>
    <t>Bus 84</t>
  </si>
  <si>
    <t>Poleymieux-au-Mont-d'Or</t>
  </si>
  <si>
    <t>69153-C-092</t>
  </si>
  <si>
    <t>Autohop</t>
  </si>
  <si>
    <t>Arrêt Mairie de Montanay</t>
  </si>
  <si>
    <t>Rue Centrale</t>
  </si>
  <si>
    <t>Bus 97</t>
  </si>
  <si>
    <t>Montanay</t>
  </si>
  <si>
    <t>69284-C-093</t>
  </si>
  <si>
    <t>Parking Gare</t>
  </si>
  <si>
    <t>Avenue Marie-Thérèse Prost</t>
  </si>
  <si>
    <t>S14</t>
  </si>
  <si>
    <t>SNCF/GD LYON/COMMUNE</t>
  </si>
  <si>
    <t>69143-C-094</t>
  </si>
  <si>
    <t>Aire Yvours</t>
  </si>
  <si>
    <t>Rue de la Chapelle d'Yvours</t>
  </si>
  <si>
    <t>Bus 15-18-15E</t>
  </si>
  <si>
    <t>69100-C-095</t>
  </si>
  <si>
    <t>Aire de Marennes</t>
  </si>
  <si>
    <t>Route de Marennes</t>
  </si>
  <si>
    <t>Corbas</t>
  </si>
  <si>
    <t>69273-C-096</t>
  </si>
  <si>
    <t>Parking Paillet</t>
  </si>
  <si>
    <t>Route de la Tour de Salvagny</t>
  </si>
  <si>
    <t>TCL3</t>
  </si>
  <si>
    <t>69072-C-097</t>
  </si>
  <si>
    <t>Arrêt Montanay - Poype</t>
  </si>
  <si>
    <t>Place de la Poype</t>
  </si>
  <si>
    <t>69284-C-099</t>
  </si>
  <si>
    <t>Parking Rue de la Plage</t>
  </si>
  <si>
    <t>24/7; Th 00:00-06:00,14:00-24:00; Fr 00:00-14:00,20:00-24:00</t>
  </si>
  <si>
    <t>69063-C-104</t>
  </si>
  <si>
    <t>Arrêt ZI -T3</t>
  </si>
  <si>
    <t>Avenue Docteur Schweitzer</t>
  </si>
  <si>
    <t>TCL 67</t>
  </si>
  <si>
    <t>69282-C-106</t>
  </si>
  <si>
    <t>Parking Lissieu centre</t>
  </si>
  <si>
    <t>Chemin de Marcilly</t>
  </si>
  <si>
    <t>69117-C-108</t>
  </si>
  <si>
    <t>Parking Libération</t>
  </si>
  <si>
    <t>Rue Léo Lagrange</t>
  </si>
  <si>
    <t>IRVE</t>
  </si>
  <si>
    <t>69091-C-109</t>
  </si>
  <si>
    <t>Parking Saône</t>
  </si>
  <si>
    <t>Avenue Jean Christophe</t>
  </si>
  <si>
    <t>Bus 43</t>
  </si>
  <si>
    <t>24/7; Fr 00:00-05:00,14:30-24:00</t>
  </si>
  <si>
    <t>69143-C-110</t>
  </si>
  <si>
    <t>Parking Levée</t>
  </si>
  <si>
    <t>Route de Reyrieux</t>
  </si>
  <si>
    <t>69278-C-111</t>
  </si>
  <si>
    <t>Aire Ambroise Paré</t>
  </si>
  <si>
    <t>Rue du 24 avril 1915</t>
  </si>
  <si>
    <t>69282-C-113</t>
  </si>
  <si>
    <t>Aire Honoré de Balzac</t>
  </si>
  <si>
    <t>Rue Honoré de Balzac</t>
  </si>
  <si>
    <t>Bus 26-50</t>
  </si>
  <si>
    <t>69290-C-115</t>
  </si>
  <si>
    <t>Aire Terray</t>
  </si>
  <si>
    <t>Avenue Lionel Terray</t>
  </si>
  <si>
    <t>SERL</t>
  </si>
  <si>
    <t>69279-C-116</t>
  </si>
  <si>
    <t>Aire Halte fluviale</t>
  </si>
  <si>
    <t>Avenue Jacques Brel</t>
  </si>
  <si>
    <t>Bus 96</t>
  </si>
  <si>
    <t>69207-C-117</t>
  </si>
  <si>
    <t>Parking Stade Louison Bobet</t>
  </si>
  <si>
    <t>Rue de Méginand</t>
  </si>
  <si>
    <t>Saint-Genis-les-Ollières</t>
  </si>
  <si>
    <t>69205-C-119</t>
  </si>
  <si>
    <t>Arrêt Curis - Lavoir</t>
  </si>
  <si>
    <t>Route des Monts d'Or</t>
  </si>
  <si>
    <t>Curis-au-Mont-d'Or</t>
  </si>
  <si>
    <t>69071-C-120</t>
  </si>
  <si>
    <t>Aire de Paris</t>
  </si>
  <si>
    <t>69244-C-121</t>
  </si>
  <si>
    <t>Arrêt Halte ferroviaire de Pierre Bénite</t>
  </si>
  <si>
    <t>TER/Bus 17</t>
  </si>
  <si>
    <t>69152-C-123</t>
  </si>
  <si>
    <t>Arrêt Collonges - Gare</t>
  </si>
  <si>
    <t>TER</t>
  </si>
  <si>
    <t>69063-C-124</t>
  </si>
  <si>
    <t>Parking Jean-Baptiste Anjolvy 2</t>
  </si>
  <si>
    <t>Rue Jean-Baptiste Anjolvy</t>
  </si>
  <si>
    <t>TCL 43</t>
  </si>
  <si>
    <t>Benne à verre</t>
  </si>
  <si>
    <t>69068-C-125</t>
  </si>
  <si>
    <t>Parking Parc de Parilly</t>
  </si>
  <si>
    <t>T2/C15E/C15</t>
  </si>
  <si>
    <t>Sanitaires, borne à verre</t>
  </si>
  <si>
    <t>69029-C-131</t>
  </si>
  <si>
    <t>Parking Quai de la Navigation</t>
  </si>
  <si>
    <t>Quai des Matyrs du 8 février</t>
  </si>
  <si>
    <t>69091-C-133</t>
  </si>
  <si>
    <t>Parking de la Médiathèque</t>
  </si>
  <si>
    <t>Montée des Roches</t>
  </si>
  <si>
    <t>69089-C-134</t>
  </si>
  <si>
    <t>Parking Prés de l'Etoile</t>
  </si>
  <si>
    <t>TCL 98-Ge6 / Cars du Rhône</t>
  </si>
  <si>
    <t>Parc de Lacroix Laval / Sanitaires</t>
  </si>
  <si>
    <t>69127-C-135</t>
  </si>
  <si>
    <t>Arrêt Merck/Interlnox</t>
  </si>
  <si>
    <t>Av Mal de Lattre de Tassigny</t>
  </si>
  <si>
    <t>69282-C-137</t>
  </si>
  <si>
    <t>Aire des Roberdières</t>
  </si>
  <si>
    <t>Rue des Roberdières</t>
  </si>
  <si>
    <t>Chassieu</t>
  </si>
  <si>
    <t>69271-C-138</t>
  </si>
  <si>
    <t>Arrêt Neuville - Casino</t>
  </si>
  <si>
    <t>Rue Pierre Dugelay</t>
  </si>
  <si>
    <t>Bus 17</t>
  </si>
  <si>
    <t>69143-C-140</t>
  </si>
  <si>
    <t>Parking Stade Pierre Duboeuf</t>
  </si>
  <si>
    <t>Rue Jean Bouin</t>
  </si>
  <si>
    <t>CG69</t>
  </si>
  <si>
    <t>69029-C-141</t>
  </si>
  <si>
    <t>Parking Charles de Gaulle</t>
  </si>
  <si>
    <t>Rue Charles de Gaulle</t>
  </si>
  <si>
    <t>Bus 80</t>
  </si>
  <si>
    <t>69096-C-142</t>
  </si>
  <si>
    <t>Arrêt St Germain - Gare</t>
  </si>
  <si>
    <t>Avenue Louis Armand</t>
  </si>
  <si>
    <t>69207-C-143</t>
  </si>
  <si>
    <t>Arrêt Fontaines St Martin</t>
  </si>
  <si>
    <t>Place du 8 Mai 1945</t>
  </si>
  <si>
    <t>TCL 77</t>
  </si>
  <si>
    <t>Fontaines-Saint-Martin</t>
  </si>
  <si>
    <t>Arrêt TCL</t>
  </si>
  <si>
    <t>69087-C-145</t>
  </si>
  <si>
    <t>Parking Place Mendès France</t>
  </si>
  <si>
    <t>Av. E Herriot/R. G. Bizet</t>
  </si>
  <si>
    <t>Décibus</t>
  </si>
  <si>
    <t>24/7; Sa 00:00-12:00,16:00-24:00</t>
  </si>
  <si>
    <t>69275-C-148</t>
  </si>
  <si>
    <t>Arrêt Albigny - Gare</t>
  </si>
  <si>
    <t>69003-C-150</t>
  </si>
  <si>
    <t>Parking Poste Rancé</t>
  </si>
  <si>
    <t>Rue de la Grande Verchère</t>
  </si>
  <si>
    <t>69278-C-151</t>
  </si>
  <si>
    <t>Aire du Tennis</t>
  </si>
  <si>
    <t>Chemin de la Cadière</t>
  </si>
  <si>
    <t>TCL 8-17</t>
  </si>
  <si>
    <t>La Mulatière</t>
  </si>
  <si>
    <t>69142-C-152</t>
  </si>
  <si>
    <t>Arrêt Crêche</t>
  </si>
  <si>
    <t>Rue Gustave Eiffel</t>
  </si>
  <si>
    <t>69282-C-154</t>
  </si>
  <si>
    <t>Aire des Cosmos</t>
  </si>
  <si>
    <t>15 Avenue des Cosmos</t>
  </si>
  <si>
    <t>TCL 5-72</t>
  </si>
  <si>
    <t>69244-C-155</t>
  </si>
  <si>
    <t>Parking Funérarium</t>
  </si>
  <si>
    <t>Bus 54 / Car du Rhône : 111-121</t>
  </si>
  <si>
    <t>69273-C-156</t>
  </si>
  <si>
    <t>Arrêt Poleymieux - Gambins</t>
  </si>
  <si>
    <t>Route des Gambins</t>
  </si>
  <si>
    <t>69153-C-157</t>
  </si>
  <si>
    <t>Arrêt Mas des entreprises</t>
  </si>
  <si>
    <t>69282-C-158</t>
  </si>
  <si>
    <t>Aire Pierre Cot</t>
  </si>
  <si>
    <t>13e rue de la Cité Berliet</t>
  </si>
  <si>
    <t>Bus 62-93</t>
  </si>
  <si>
    <t>69290-C-160</t>
  </si>
  <si>
    <t>Arrêt Atlantic</t>
  </si>
  <si>
    <t>Boulevard Monge</t>
  </si>
  <si>
    <t>69282-C-161</t>
  </si>
  <si>
    <t>Gare de covoiturage</t>
  </si>
  <si>
    <t>Quai Docteur Gailleton</t>
  </si>
  <si>
    <t>TCL Métro A</t>
  </si>
  <si>
    <t>Abri voyageur</t>
  </si>
  <si>
    <t>69382-C-162</t>
  </si>
  <si>
    <t>Aire du Châtelain</t>
  </si>
  <si>
    <t>69202-C-163</t>
  </si>
  <si>
    <t>Arrêt Sandvick</t>
  </si>
  <si>
    <t>Av du Mal Lattre de Tassigny</t>
  </si>
  <si>
    <t>69282-C-164</t>
  </si>
  <si>
    <t>Arrêt Vitacuire/Kuehne Nagel</t>
  </si>
  <si>
    <t>Rue Jean Jaurès</t>
  </si>
  <si>
    <t>69282-C-165</t>
  </si>
  <si>
    <t>Aire Marcel Mérieux</t>
  </si>
  <si>
    <t>Avenue Marcel Mérieux</t>
  </si>
  <si>
    <t>TCL 72</t>
  </si>
  <si>
    <t>69205-C-167</t>
  </si>
  <si>
    <t>Aire du Stade</t>
  </si>
  <si>
    <t>Rue des Ecoles</t>
  </si>
  <si>
    <t>Arceaux velo</t>
  </si>
  <si>
    <t>69278-C-168</t>
  </si>
  <si>
    <t>Parking Espace Albert Camus</t>
  </si>
  <si>
    <t>Rue Albert Camus</t>
  </si>
  <si>
    <t>69029-C-169</t>
  </si>
  <si>
    <t>Aire des Tâches</t>
  </si>
  <si>
    <t>Avenue du Crottay</t>
  </si>
  <si>
    <t>69282-C-171</t>
  </si>
  <si>
    <t>Aire du cimetière de St Genis</t>
  </si>
  <si>
    <t>Rue des Mourrons</t>
  </si>
  <si>
    <t>69205-C-172</t>
  </si>
  <si>
    <t>Aire Gadagne / Foch</t>
  </si>
  <si>
    <t>Avenue de Gadagne</t>
  </si>
  <si>
    <t>Bus 9-17-78 / Cars du Rhône</t>
  </si>
  <si>
    <t>69204-C-173</t>
  </si>
  <si>
    <t>Aire de Saint Trivier</t>
  </si>
  <si>
    <t>Route de Saint Trivier</t>
  </si>
  <si>
    <t>Sathonay-Village</t>
  </si>
  <si>
    <t>69293-C-174</t>
  </si>
  <si>
    <t>Arrêt Quai Barbès</t>
  </si>
  <si>
    <t>Place Jean Christophe</t>
  </si>
  <si>
    <t>69143-C-175</t>
  </si>
  <si>
    <t>Parking Place Henri Barbusse</t>
  </si>
  <si>
    <t>Rue de la République</t>
  </si>
  <si>
    <t>TCL 16-57</t>
  </si>
  <si>
    <t>24/7; Su 00:00-05:00,14:00-24:00</t>
  </si>
  <si>
    <t>69275-C-176</t>
  </si>
  <si>
    <t>Arrêt Eiffel-Schneider</t>
  </si>
  <si>
    <t>69282-C-178</t>
  </si>
  <si>
    <t>Bus 84/ TER Lyon macon</t>
  </si>
  <si>
    <t>69003-C-179</t>
  </si>
  <si>
    <t>Aire Gadagne - Millaud</t>
  </si>
  <si>
    <t>69204-C-180</t>
  </si>
  <si>
    <t>Avenue du 2ème Spahis</t>
  </si>
  <si>
    <t>Tcl 96 / saonibus 2/ car région A13/ ter</t>
  </si>
  <si>
    <t>69207-C-182</t>
  </si>
  <si>
    <t>Parking Le Fort</t>
  </si>
  <si>
    <t>Chemin de Saint Bonnet de Mure</t>
  </si>
  <si>
    <t>69290-C-183</t>
  </si>
  <si>
    <t>Rue des Selettes</t>
  </si>
  <si>
    <t>Bus 15E-18</t>
  </si>
  <si>
    <t>69100-C-185</t>
  </si>
  <si>
    <t>Aire de la Brochettière</t>
  </si>
  <si>
    <t>D307</t>
  </si>
  <si>
    <t>69072-C-186</t>
  </si>
  <si>
    <t>Arrêt Porte de Lyon</t>
  </si>
  <si>
    <t>TCL 10 - 10e - 3 - 115 - 118 - 61 - 89</t>
  </si>
  <si>
    <t>Consigne vélo sécurisée</t>
  </si>
  <si>
    <t>69072-C-187</t>
  </si>
  <si>
    <t>Parking potentiel SMTAML</t>
  </si>
  <si>
    <t>Route de Rive de Gier</t>
  </si>
  <si>
    <t>69091-C-188</t>
  </si>
  <si>
    <t>Fleurieu Nord</t>
  </si>
  <si>
    <t>25 route de Lyon</t>
  </si>
  <si>
    <t>Fleurieu-sur-Saône</t>
  </si>
  <si>
    <t>69085-C-189</t>
  </si>
  <si>
    <t>Fleurieu Sud</t>
  </si>
  <si>
    <t>31 route de Lyon</t>
  </si>
  <si>
    <t>69085-C-190</t>
  </si>
  <si>
    <t>Feyzin Vallée de la Chimie</t>
  </si>
  <si>
    <t>Chemin Départemental 12</t>
  </si>
  <si>
    <t>69276-C-191</t>
  </si>
  <si>
    <t>11/02/23 MAJ donnée métropole de Lyon depuis indice 1100
+ ajout colonne service associé</t>
  </si>
  <si>
    <t>Aire intermediaire</t>
  </si>
  <si>
    <t>Aire structurante</t>
  </si>
  <si>
    <t>Aire de proximité</t>
  </si>
  <si>
    <t>Type de service</t>
  </si>
  <si>
    <t>Autostop organisé</t>
  </si>
  <si>
    <t>stop covoiturage</t>
  </si>
  <si>
    <t>COVOIT'ICI - CCPA</t>
  </si>
  <si>
    <t>ligne de covoiturage</t>
  </si>
  <si>
    <t>COVOIT'GO</t>
  </si>
  <si>
    <t>Batiloc</t>
  </si>
  <si>
    <t>3 Avenue Docteur Schweitzer JONAGE</t>
  </si>
  <si>
    <t>MEYZIEU</t>
  </si>
  <si>
    <t>69282</t>
  </si>
  <si>
    <t>Recharinges</t>
  </si>
  <si>
    <t>ARAULES</t>
  </si>
  <si>
    <t>Le bourg</t>
  </si>
  <si>
    <t>L'échangeur</t>
  </si>
  <si>
    <t>BESSAMOREL</t>
  </si>
  <si>
    <t>la gare</t>
  </si>
  <si>
    <t>ST JULIEN DU PINET</t>
  </si>
  <si>
    <t>George Sand</t>
  </si>
  <si>
    <t>route de St Jeures</t>
  </si>
  <si>
    <t>Sortie Sud</t>
  </si>
  <si>
    <t>ST BONNET LE FROID</t>
  </si>
  <si>
    <t>la Siaulme</t>
  </si>
  <si>
    <t>Messinhac</t>
  </si>
  <si>
    <t>Abattoir</t>
  </si>
  <si>
    <t>Villeneuve</t>
  </si>
  <si>
    <t>route de Retournac</t>
  </si>
  <si>
    <t>Les Sagnolles</t>
  </si>
  <si>
    <t>Lavée</t>
  </si>
  <si>
    <t>le Bourg</t>
  </si>
  <si>
    <t>MONTREGARD</t>
  </si>
  <si>
    <t>route de Lapte</t>
  </si>
  <si>
    <t>route de Lapte 2</t>
  </si>
  <si>
    <t>Aulagny 1</t>
  </si>
  <si>
    <t>Aulagny 2</t>
  </si>
  <si>
    <t>Veyrines-Vaunac</t>
  </si>
  <si>
    <t>Pralong</t>
  </si>
  <si>
    <t>Verne</t>
  </si>
  <si>
    <t>LAPTE</t>
  </si>
  <si>
    <t>Caserne</t>
  </si>
  <si>
    <t>le carrefour</t>
  </si>
  <si>
    <t>les Cèdres</t>
  </si>
  <si>
    <t>le champ</t>
  </si>
  <si>
    <t>Villedemont</t>
  </si>
  <si>
    <t>Place de la gare</t>
  </si>
  <si>
    <t>Le carrefour</t>
  </si>
  <si>
    <t>La source</t>
  </si>
  <si>
    <t>Le cimetière</t>
  </si>
  <si>
    <t>Parking mairie</t>
  </si>
  <si>
    <t>ST JULIEN MOLHESABATE</t>
  </si>
  <si>
    <t>Les promeneurs</t>
  </si>
  <si>
    <t>le bourg</t>
  </si>
  <si>
    <t>BEAUX</t>
  </si>
  <si>
    <t>La halle</t>
  </si>
  <si>
    <t>Le pont</t>
  </si>
  <si>
    <t>La Fayette</t>
  </si>
  <si>
    <t>GRAZAC</t>
  </si>
  <si>
    <t>Rillon</t>
  </si>
  <si>
    <t>MONTFAUCON EN VELAY</t>
  </si>
  <si>
    <t>Rond-point du métier</t>
  </si>
  <si>
    <t>La gare</t>
  </si>
  <si>
    <t>La mairie</t>
  </si>
  <si>
    <t>Route de Craponne</t>
  </si>
  <si>
    <t>Bel air</t>
  </si>
  <si>
    <t>jardin public</t>
  </si>
  <si>
    <t>place St Martin</t>
  </si>
  <si>
    <t>place du prenat</t>
  </si>
  <si>
    <t>le cimetière</t>
  </si>
  <si>
    <t>ST MAURICE DE LIGNON</t>
  </si>
  <si>
    <t>rond-point</t>
  </si>
  <si>
    <t>route de Ste Sigolène</t>
  </si>
  <si>
    <t>route du Velay</t>
  </si>
  <si>
    <t>RIOTORD</t>
  </si>
  <si>
    <t>rue du Pont</t>
  </si>
  <si>
    <t>entrée Sud-Ouest</t>
  </si>
  <si>
    <t>route d'Yssingeaux</t>
  </si>
  <si>
    <t>la Mairie</t>
  </si>
  <si>
    <t>cublaise</t>
  </si>
  <si>
    <t>sortie Montfaucon</t>
  </si>
  <si>
    <t>entrée Ouest</t>
  </si>
  <si>
    <t>route de Monistrol</t>
  </si>
  <si>
    <t>STE SIGOLENE</t>
  </si>
  <si>
    <t>la croix de l'Orme</t>
  </si>
  <si>
    <t>Trevas</t>
  </si>
  <si>
    <t>LES VILLETTES</t>
  </si>
  <si>
    <t>rue de St Didier</t>
  </si>
  <si>
    <t>Barthou</t>
  </si>
  <si>
    <t>ST PAL DE MONS</t>
  </si>
  <si>
    <t>Eglise</t>
  </si>
  <si>
    <t>SOLIGNAC SOUS ROCHE</t>
  </si>
  <si>
    <t>route de la Séauve</t>
  </si>
  <si>
    <t>Lichemiaille</t>
  </si>
  <si>
    <t>Confolent</t>
  </si>
  <si>
    <t>Chabanou</t>
  </si>
  <si>
    <t>rond- point vers Dunières</t>
  </si>
  <si>
    <t>rond-point vers St Pal</t>
  </si>
  <si>
    <t>ST ROMAIN LACHALM</t>
  </si>
  <si>
    <t>rond-point vers St Just</t>
  </si>
  <si>
    <t>Pirolles</t>
  </si>
  <si>
    <t>ST ANDRE DE CHALENCON</t>
  </si>
  <si>
    <t xml:space="preserve">avenue du 11 novembre </t>
  </si>
  <si>
    <t>rond-point route de Bas</t>
  </si>
  <si>
    <t>La Roche</t>
  </si>
  <si>
    <t>Lycée Notre Dame du ChÃ¢teau</t>
  </si>
  <si>
    <t>MONISTROL SUR LOIRE</t>
  </si>
  <si>
    <t>arrêt bus mairie</t>
  </si>
  <si>
    <t>ST VICTOR MALESCOURS</t>
  </si>
  <si>
    <t>1 avenue général Leclerc</t>
  </si>
  <si>
    <t>Les salles</t>
  </si>
  <si>
    <t>L'abbaye</t>
  </si>
  <si>
    <t>Les salles 2</t>
  </si>
  <si>
    <t>Montée du Fayard</t>
  </si>
  <si>
    <t>LA SEAUVE SUR SEMENE</t>
  </si>
  <si>
    <t>route d'Aurec-le Flachat</t>
  </si>
  <si>
    <t>Gourdon</t>
  </si>
  <si>
    <t>le Pinet</t>
  </si>
  <si>
    <t>Le trêve</t>
  </si>
  <si>
    <t>avenue de la gare</t>
  </si>
  <si>
    <t>ST DIDIER EN VELAY</t>
  </si>
  <si>
    <t>Centre</t>
  </si>
  <si>
    <t>TIRANGES</t>
  </si>
  <si>
    <t>BAS EN BASSET</t>
  </si>
  <si>
    <t>route de St Just</t>
  </si>
  <si>
    <t>route d'Aurec</t>
  </si>
  <si>
    <t>Lachomette</t>
  </si>
  <si>
    <t>VALPRIVAS</t>
  </si>
  <si>
    <t>la Rivoire</t>
  </si>
  <si>
    <t>rond-point des mÃ¢ts</t>
  </si>
  <si>
    <t>Portes du Velay</t>
  </si>
  <si>
    <t>Route de Tiranges</t>
  </si>
  <si>
    <t>Route de St Pal</t>
  </si>
  <si>
    <t>BOISSET</t>
  </si>
  <si>
    <t>Chanteloube</t>
  </si>
  <si>
    <t>Les Grangers</t>
  </si>
  <si>
    <t>ST JUST MALMONT</t>
  </si>
  <si>
    <t>Le Pont</t>
  </si>
  <si>
    <t>PONT SALOMON</t>
  </si>
  <si>
    <t>Route Jonzieux</t>
  </si>
  <si>
    <t>le stade</t>
  </si>
  <si>
    <t>LA CHAPELLE D'AUREC</t>
  </si>
  <si>
    <t>Bruailles</t>
  </si>
  <si>
    <t>Le Rossignol</t>
  </si>
  <si>
    <t>Croix de Chazelet</t>
  </si>
  <si>
    <t>Médiathèque</t>
  </si>
  <si>
    <t>Mayol</t>
  </si>
  <si>
    <t>MALVALETTE</t>
  </si>
  <si>
    <t>La Duo</t>
  </si>
  <si>
    <t>Le Gault</t>
  </si>
  <si>
    <t>ST FERREOL D'AUROURE</t>
  </si>
  <si>
    <t>Les canes</t>
  </si>
  <si>
    <t>La Sagne</t>
  </si>
  <si>
    <t>place du marché</t>
  </si>
  <si>
    <t>ST PAL DE CHALENCON</t>
  </si>
  <si>
    <t xml:space="preserve">route de Bas </t>
  </si>
  <si>
    <t>Chandieu OU Pont de l'Etang</t>
  </si>
  <si>
    <t>Malmont</t>
  </si>
  <si>
    <t>route des sauvages</t>
  </si>
  <si>
    <t>route de la Faye</t>
  </si>
  <si>
    <t>Place de l'Europe</t>
  </si>
  <si>
    <t>MJC</t>
  </si>
  <si>
    <t>Bayle</t>
  </si>
  <si>
    <t>Emilieux</t>
  </si>
  <si>
    <t>Semène</t>
  </si>
  <si>
    <t>AUREC SUR LOIRE</t>
  </si>
  <si>
    <t xml:space="preserve">La Feuillat </t>
  </si>
  <si>
    <t>La Feuillat (Direction Montbrison)</t>
  </si>
  <si>
    <t>Auto-stop CLFA</t>
  </si>
  <si>
    <t xml:space="preserve">Quérézieux </t>
  </si>
  <si>
    <t>Quérézieux (Direction Montbrison)</t>
  </si>
  <si>
    <t xml:space="preserve">Rue de St-Anthème. </t>
  </si>
  <si>
    <t>Rue de St-Anthème. Direction Verrières-en-Forez</t>
  </si>
  <si>
    <t xml:space="preserve">Bourg de Bard </t>
  </si>
  <si>
    <t>Bourg de Bard (direction Montbrison)</t>
  </si>
  <si>
    <t xml:space="preserve">Le Vieil Ecotay </t>
  </si>
  <si>
    <t>Le Vieil Ecotay (Direction Montbrison)</t>
  </si>
  <si>
    <t xml:space="preserve">Montchovet </t>
  </si>
  <si>
    <t>Montchovet (direction Montbrison)</t>
  </si>
  <si>
    <t xml:space="preserve">Bourg d'Ecotay </t>
  </si>
  <si>
    <t>Bourg d'Ecotay (Direction Montbrison)</t>
  </si>
  <si>
    <t>Espace des associations -</t>
  </si>
  <si>
    <t>Espace des associations - stationnement minute. Direction Verrières-en-Forez</t>
  </si>
  <si>
    <t xml:space="preserve">La Molle </t>
  </si>
  <si>
    <t>La Molle (direction Montbrison)</t>
  </si>
  <si>
    <t xml:space="preserve">Jambin </t>
  </si>
  <si>
    <t>Jambin (direction Montbrison)</t>
  </si>
  <si>
    <t xml:space="preserve">Vinols </t>
  </si>
  <si>
    <t>Vinols (Direction Montbrison)</t>
  </si>
  <si>
    <t xml:space="preserve">Stade Dupuy-Drouot </t>
  </si>
  <si>
    <t>Stade Dupuy-Drouot (direction Montbrison)</t>
  </si>
  <si>
    <t xml:space="preserve">RD 113 </t>
  </si>
  <si>
    <t>RD 113 (Direction Bard)</t>
  </si>
  <si>
    <t>BOURGOIN La Grive Sortie 7</t>
  </si>
  <si>
    <t>Ecov</t>
  </si>
  <si>
    <t>Lane</t>
  </si>
  <si>
    <t>Avenue de la Libération (stationnement minute devant la boulangerie "Robert")</t>
  </si>
  <si>
    <t>Avenue de la Libération (stationnement minute devant la boulangerie "Robert") - Direction Verrières-en-Forez</t>
  </si>
  <si>
    <t xml:space="preserve">Rue du Parc </t>
  </si>
  <si>
    <t>Rue du Parc (Direction Ecotay l'Olme et Bard)</t>
  </si>
  <si>
    <t xml:space="preserve">Avenue d'Allard </t>
  </si>
  <si>
    <t>Avenue d'Allard (Direction Bard)</t>
  </si>
  <si>
    <t xml:space="preserve">Lycée de Beauregard. </t>
  </si>
  <si>
    <t xml:space="preserve"> Verrières-en-Forez, Lycée de Beauregard. Direction Bard,  Ecotay l'Olme.</t>
  </si>
  <si>
    <t>VILLEFONTAINE Sortie 6</t>
  </si>
  <si>
    <t>ST-PRIEST Parc Technologique</t>
  </si>
  <si>
    <t>LYON</t>
  </si>
  <si>
    <t>AEROPORT Saint-Exupéry</t>
  </si>
  <si>
    <t>LYON Mermoz</t>
  </si>
  <si>
    <t>Tignieu-Jameyzieu</t>
  </si>
  <si>
    <t>oui -2</t>
  </si>
  <si>
    <t>Lozanne Gare</t>
  </si>
  <si>
    <t>Code: LO</t>
  </si>
  <si>
    <t>Stop connecté</t>
  </si>
  <si>
    <t>Lozanne Pont d'Azergues</t>
  </si>
  <si>
    <t>Code: LP</t>
  </si>
  <si>
    <t>Civrieux d'Azergues</t>
  </si>
  <si>
    <t>Code: CI</t>
  </si>
  <si>
    <t>A42 Parking Covoiturage</t>
  </si>
  <si>
    <t>Belmont</t>
  </si>
  <si>
    <t>Code: BE</t>
  </si>
  <si>
    <t>Chazay</t>
  </si>
  <si>
    <t>Code: CZ</t>
  </si>
  <si>
    <t>Chatîllon</t>
  </si>
  <si>
    <t>Code: CH</t>
  </si>
  <si>
    <t>Lagnieu Rd-point</t>
  </si>
  <si>
    <t>Meximieux Gare</t>
  </si>
  <si>
    <t>Pont tarrêts (Legny)</t>
  </si>
  <si>
    <t>Code: PT</t>
  </si>
  <si>
    <t>Lucenay</t>
  </si>
  <si>
    <t>Code: LU</t>
  </si>
  <si>
    <t>Lachassagne</t>
  </si>
  <si>
    <t>Code: LA</t>
  </si>
  <si>
    <t>Ambérieux</t>
  </si>
  <si>
    <t>Code: AB</t>
  </si>
  <si>
    <t>Anse Mairie</t>
  </si>
  <si>
    <t>Code: AM</t>
  </si>
  <si>
    <t>Anse Ansolia</t>
  </si>
  <si>
    <t>Code: AA</t>
  </si>
  <si>
    <t>Anse Gare</t>
  </si>
  <si>
    <t>Code: AG</t>
  </si>
  <si>
    <t>Pommiers Parking</t>
  </si>
  <si>
    <t>Code: PP</t>
  </si>
  <si>
    <t>Pommiers</t>
  </si>
  <si>
    <t>Code: PO</t>
  </si>
  <si>
    <t>Chambost</t>
  </si>
  <si>
    <t>Ouest Rhodanien - Covoit'go</t>
  </si>
  <si>
    <t>Thizy-les-Bourgs</t>
  </si>
  <si>
    <t>Bourg-de-Thizy</t>
  </si>
  <si>
    <t>Lamure-sur-Azergues Sud</t>
  </si>
  <si>
    <t>Lamure-sur-Azergues Nord</t>
  </si>
  <si>
    <t>Saint-Nizier-d'azergues</t>
  </si>
  <si>
    <t>Ceyzériat</t>
  </si>
  <si>
    <t>Rubis'Covoit' Bourg-en-Bresse</t>
  </si>
  <si>
    <t>ligne de covoiturage sans applicatif</t>
  </si>
  <si>
    <t>Saint-Just</t>
  </si>
  <si>
    <t>Bourg Croix-Blanche</t>
  </si>
  <si>
    <t>Bourg Champ de Foire - Est</t>
  </si>
  <si>
    <t>Bourg Champ de Foire - Nord</t>
  </si>
  <si>
    <t>Hôpital Fleyriat</t>
  </si>
  <si>
    <t>Attignat</t>
  </si>
  <si>
    <t>Montrevel-en-Bresse</t>
  </si>
  <si>
    <t>Mobi-pouce PTER Jeune Loire</t>
  </si>
  <si>
    <t>26/05/23 Ajout arrêt covoiturage manquant pour exhaustivité</t>
  </si>
  <si>
    <t>Mise en conformité à réaliser avec schéma national, information : https://schema.data.gouv.fr/etalab/schema-lieux-covoiturage/latest/documentation.html#propriete-id-lieu</t>
  </si>
  <si>
    <t>Eglise de Saint Germain - Saint-Germain-Nuelles</t>
  </si>
  <si>
    <t>Coirsement Chemin du Mont/RD19</t>
  </si>
  <si>
    <t>L'Arbresle - Stade</t>
  </si>
  <si>
    <t>201 rue de Paris (RN7)</t>
  </si>
  <si>
    <t>Savigny - Mairie</t>
  </si>
  <si>
    <t>7 Route de Sain-Bel</t>
  </si>
  <si>
    <t>Bibost</t>
  </si>
  <si>
    <t>Parking avant city stade RD91</t>
  </si>
  <si>
    <t>Saint-Julien-sur-Bibost</t>
  </si>
  <si>
    <t>Parking Salle des fêtes croisement route de bibost / Impasse des cerisiers</t>
  </si>
  <si>
    <t>Dommartin - Ferme du Prost</t>
  </si>
  <si>
    <t>Croisement Route des bois / Allée du parc du centre</t>
  </si>
  <si>
    <t>SAINT-GERMAIN-NUELLES</t>
  </si>
  <si>
    <t>SAVIGNY</t>
  </si>
  <si>
    <t>BIBOST</t>
  </si>
  <si>
    <t>SAINT-JULIEN-SUR-BIBOST</t>
  </si>
  <si>
    <t>DOMMARTIN</t>
  </si>
  <si>
    <t>21/07/2023 ajout aires de proximité CCPA</t>
  </si>
  <si>
    <t>Lycée Agricole CIBEINS</t>
  </si>
  <si>
    <t>Grande Rue, 01600 Misérieux</t>
  </si>
  <si>
    <t>Place covoiturage sur parking</t>
  </si>
  <si>
    <t>SAINT-SYMPHORIEN-D'OZON</t>
  </si>
  <si>
    <t>Parking de la Bérézina</t>
  </si>
  <si>
    <t xml:space="preserve">RD149/ Quai Hector Berlioz </t>
  </si>
  <si>
    <t>Parking de la mairie de Sérézin</t>
  </si>
  <si>
    <t>1 rue de Ternay</t>
  </si>
  <si>
    <t>D2 69440 Sainte Catherine</t>
  </si>
  <si>
    <t>Aire du stade de la gare</t>
  </si>
  <si>
    <t>17/08/2023 : suppression descriptif MOV'ICI, données ajouter à l'attribut commentaire</t>
  </si>
  <si>
    <t>CC Rives de l'Ain - Pays du Cerdon</t>
  </si>
  <si>
    <t>PONT-D'AIN - APRR</t>
  </si>
  <si>
    <t>Parking derrière la bibliothèque</t>
  </si>
  <si>
    <t>Place Yves Mercier</t>
  </si>
  <si>
    <t>PONCIN</t>
  </si>
  <si>
    <t>true</t>
  </si>
  <si>
    <t>Sortie d'autoroute</t>
  </si>
  <si>
    <t>type de lieu, plusieurs possibilités :
Aire de covoiturage ;
Arrêt-covoiturage;
Place covoiturage sur parking ;
Parking ;
Gare ; 
Parking relais ;
Sortie d'autoroute ; 
Aire d'autoroute;
Délaissé routier ;
…</t>
  </si>
  <si>
    <t>fusion des 2 colonnes type de lieu</t>
  </si>
  <si>
    <t>Type de lieu recensé, 3 possibilités :
- Lieu covoiturage existant ;
-Aire en projet ;
-Aire informelle ;
- Aire informelle pointée ; (semi officielle mais sans signaletique)</t>
  </si>
  <si>
    <t>Lieu covoiturage existant</t>
  </si>
  <si>
    <t xml:space="preserve">RD12E/Avenue des Pierres </t>
  </si>
  <si>
    <t>RD150/Route de Marennes</t>
  </si>
  <si>
    <t>Rue du Château</t>
  </si>
  <si>
    <t>automne 2023</t>
  </si>
  <si>
    <t>Aire supprimée</t>
  </si>
  <si>
    <t>Aire du parking de la Fabrique</t>
  </si>
  <si>
    <t>Grézieu la Varenne - P+R Catalon</t>
  </si>
  <si>
    <t>Parking de covoiturage Route du stade
 St Just Chaleyssin</t>
  </si>
  <si>
    <t xml:space="preserve">Situé enface du 430 Route du Stade
à côté des cours de tennis </t>
  </si>
  <si>
    <t xml:space="preserve">je ne sais pas </t>
  </si>
  <si>
    <t>commune</t>
  </si>
  <si>
    <t>SAINT JUST CHALEYSSIN</t>
  </si>
  <si>
    <t xml:space="preserve">COLL'in Communauté </t>
  </si>
  <si>
    <t xml:space="preserve">Parking de covoiturage Avenue Général Leclerc 
Heyrieux </t>
  </si>
  <si>
    <t>16 avenue Géneral Leclerc</t>
  </si>
  <si>
    <t xml:space="preserve">Place covoiturage sur parking </t>
  </si>
  <si>
    <t>Parking de covoiturage Mairie Diemoz</t>
  </si>
  <si>
    <t>1 place Henri Bousson</t>
  </si>
  <si>
    <t>DIEMOZ</t>
  </si>
  <si>
    <t>Civrieux - Salle des fêtes</t>
  </si>
  <si>
    <t xml:space="preserve">226 Route de Lyon 01390 Civrieux </t>
  </si>
  <si>
    <t>Civrieux en Dombes</t>
  </si>
  <si>
    <t>05/02/2024 ajout aires CCDSV et Collin</t>
  </si>
  <si>
    <t>Bourgoin-Jallieu</t>
  </si>
  <si>
    <t>Montbrison</t>
  </si>
  <si>
    <t>Monistrol-sur-Loire</t>
  </si>
  <si>
    <t>Colombier-Saugnieu</t>
  </si>
  <si>
    <t>Villefontaine</t>
  </si>
  <si>
    <t>Aurec-sur-Loire</t>
  </si>
  <si>
    <t>Bas-en-Basset</t>
  </si>
  <si>
    <t>Meximieux</t>
  </si>
  <si>
    <t>Saint-Sorlin-en-Bugey</t>
  </si>
  <si>
    <t>Verrières-en-Forez</t>
  </si>
  <si>
    <t>Légny</t>
  </si>
  <si>
    <t>Araules</t>
  </si>
  <si>
    <t>Bessamorel</t>
  </si>
  <si>
    <t>Saint-Julien-du-Pinet</t>
  </si>
  <si>
    <t>Saint-Bonnet-le-Froid</t>
  </si>
  <si>
    <t>Montregard</t>
  </si>
  <si>
    <t>Lapte</t>
  </si>
  <si>
    <t>Beaux</t>
  </si>
  <si>
    <t>Grazac</t>
  </si>
  <si>
    <t>Les Villettes</t>
  </si>
  <si>
    <t>Riotord</t>
  </si>
  <si>
    <t>Saint-Pal-de-Mons</t>
  </si>
  <si>
    <t>Saint-Victor-Malescours</t>
  </si>
  <si>
    <t>La Séauve-sur-Semène</t>
  </si>
  <si>
    <t>Saint-Didier-en-Velay</t>
  </si>
  <si>
    <t>Valprivas</t>
  </si>
  <si>
    <t>Boisset</t>
  </si>
  <si>
    <t>Pont-Salomon</t>
  </si>
  <si>
    <t>La Chapelle-d'Aurec</t>
  </si>
  <si>
    <t>Malvalette</t>
  </si>
  <si>
    <t>Saint-Pal-de-Chalencon</t>
  </si>
  <si>
    <t>Bard</t>
  </si>
  <si>
    <t>Écotay-l'Olme</t>
  </si>
  <si>
    <t>Lozanne</t>
  </si>
  <si>
    <t>Civrieux-d'Azergues</t>
  </si>
  <si>
    <t>Belmont-d'Azergues</t>
  </si>
  <si>
    <t>Chazay-d'Azergues</t>
  </si>
  <si>
    <t>Châtillon</t>
  </si>
  <si>
    <t>Anse</t>
  </si>
  <si>
    <t>Bourg-en-Bresse</t>
  </si>
  <si>
    <t>01290</t>
  </si>
  <si>
    <t>01244</t>
  </si>
  <si>
    <t>01386</t>
  </si>
  <si>
    <t>38507</t>
  </si>
  <si>
    <t>69248</t>
  </si>
  <si>
    <t>69229</t>
  </si>
  <si>
    <t>69060</t>
  </si>
  <si>
    <t>69107</t>
  </si>
  <si>
    <t>69093</t>
  </si>
  <si>
    <t>69037</t>
  </si>
  <si>
    <t>42328</t>
  </si>
  <si>
    <t>69290</t>
  </si>
  <si>
    <t>69111</t>
  </si>
  <si>
    <t>01451</t>
  </si>
  <si>
    <t>01024</t>
  </si>
  <si>
    <t>69010</t>
  </si>
  <si>
    <t>01266</t>
  </si>
  <si>
    <t>38189</t>
  </si>
  <si>
    <t>247300528</t>
  </si>
  <si>
    <t>01250</t>
  </si>
  <si>
    <t>69208</t>
  </si>
  <si>
    <t>69175</t>
  </si>
  <si>
    <t>69022</t>
  </si>
  <si>
    <t>69216</t>
  </si>
  <si>
    <t>69076</t>
  </si>
  <si>
    <t>69029</t>
  </si>
  <si>
    <t>43007</t>
  </si>
  <si>
    <t>43028</t>
  </si>
  <si>
    <t>43203</t>
  </si>
  <si>
    <t>43172</t>
  </si>
  <si>
    <t>43142</t>
  </si>
  <si>
    <t>43114</t>
  </si>
  <si>
    <t>43024</t>
  </si>
  <si>
    <t>43102</t>
  </si>
  <si>
    <t>43204</t>
  </si>
  <si>
    <t>43265</t>
  </si>
  <si>
    <t>43163</t>
  </si>
  <si>
    <t>43213</t>
  </si>
  <si>
    <t>43240</t>
  </si>
  <si>
    <t>43166</t>
  </si>
  <si>
    <t>43227</t>
  </si>
  <si>
    <t>43236</t>
  </si>
  <si>
    <t>43177</t>
  </si>
  <si>
    <t>43246</t>
  </si>
  <si>
    <t>43249</t>
  </si>
  <si>
    <t>43034</t>
  </si>
  <si>
    <t>43153</t>
  </si>
  <si>
    <t>43058</t>
  </si>
  <si>
    <t>43127</t>
  </si>
  <si>
    <t>43212</t>
  </si>
  <si>
    <t>42012</t>
  </si>
  <si>
    <t>42087</t>
  </si>
  <si>
    <t>69121</t>
  </si>
  <si>
    <t>69059</t>
  </si>
  <si>
    <t>69020</t>
  </si>
  <si>
    <t>69052</t>
  </si>
  <si>
    <t>69050</t>
  </si>
  <si>
    <t>69122</t>
  </si>
  <si>
    <t>69106</t>
  </si>
  <si>
    <t>69005</t>
  </si>
  <si>
    <t>69009</t>
  </si>
  <si>
    <t>69156</t>
  </si>
  <si>
    <t>01072</t>
  </si>
  <si>
    <t>01369</t>
  </si>
  <si>
    <t>01053</t>
  </si>
  <si>
    <t>27/02 MAJ nom commune INSSE et code EPCI</t>
  </si>
  <si>
    <t>Aire de Jassans- Riottier</t>
  </si>
  <si>
    <t>rue de Beaurivage</t>
  </si>
  <si>
    <t>aire intermediaire</t>
  </si>
  <si>
    <t>Jassans-Riottier</t>
  </si>
  <si>
    <t>01194</t>
  </si>
  <si>
    <t>Chalmazel Le Pont</t>
  </si>
  <si>
    <t>false</t>
  </si>
  <si>
    <t>En Covoit' Rendez-vous</t>
  </si>
  <si>
    <t>à l’arrêt
1 Bd André Lévrier, 01000 Bourg-en-Bresse</t>
  </si>
  <si>
    <t>présigna
2 Bd André Lévrier, 01000 Bourg-en-Bresse</t>
  </si>
  <si>
    <t>PMV à l’arrêt
2 Bd Irène Joliot Curie, 01006 Bourg-en-Bresse (arrêt de bus)</t>
  </si>
  <si>
    <t>D979, avenue Amédée Mercier
01000 Bourg-en-Bresse (à côté bennes de verre et arrêt de bus)</t>
  </si>
  <si>
    <t>PMV à l’arrêt
RD1079 01440 Viriat (arrêt de bus)</t>
  </si>
  <si>
    <t>296-382 D975, 01340 Attignat (en face mairie)</t>
  </si>
  <si>
    <t>Place de la Grenette, 01340 Montrevel-en-Bresse</t>
  </si>
  <si>
    <t>D979, 01250 Saint-Just (emplacement PL après arrêt de bus)</t>
  </si>
  <si>
    <t>19 Av. du Revermont, 01250 Ceyzériat</t>
  </si>
  <si>
    <t>Lent</t>
  </si>
  <si>
    <t>214 Grande Rue, 01240 Lent</t>
  </si>
  <si>
    <t>Servas</t>
  </si>
  <si>
    <t>36 Rte de Bourg, 01960 Servas</t>
  </si>
  <si>
    <t>Bourg Av de Lyon</t>
  </si>
  <si>
    <t>28 Av. de Lyon, 01000 Bourg-en-Bresse</t>
  </si>
  <si>
    <t>Bourg Av Maginot</t>
  </si>
  <si>
    <t>16 Av. Maginot, 01000 Bourg-en-Bresse</t>
  </si>
  <si>
    <t>319 Rue Charles Robin, 01250 Jasseron</t>
  </si>
  <si>
    <t>Marboz</t>
  </si>
  <si>
    <t>363 Av. de Bourgogne, 01851 Marboz</t>
  </si>
  <si>
    <t>Bourg Carré d'Eau</t>
  </si>
  <si>
    <t>20 Av. des Sports, 01000 Bourg-en-Bresse</t>
  </si>
  <si>
    <t>Polliat</t>
  </si>
  <si>
    <t>220 Rte de Bourg en Bresse, 01310 Polliat</t>
  </si>
  <si>
    <t>Saint-Etienne-du-Bois</t>
  </si>
  <si>
    <t>264 Rue Centrale, 01370 Saint-Étienne-du-Bois</t>
  </si>
  <si>
    <t>Bourg Champ de Foire - Nord 2</t>
  </si>
  <si>
    <t>23/10/24 ajout arrêt ligne Rubis covoit'</t>
  </si>
  <si>
    <t>Aire A89 - La Moissonnière</t>
  </si>
  <si>
    <t xml:space="preserve">A89 Sortie 33 Balbigny, 42122 </t>
  </si>
  <si>
    <t>Saint-Marcel-de-Félines</t>
  </si>
  <si>
    <t>consigne vélos
abri covoitureur</t>
  </si>
  <si>
    <t>CC Val Guiers</t>
  </si>
  <si>
    <t>CA Pays Voironnais</t>
  </si>
  <si>
    <t>CC Beaujolais Pierres Dorées</t>
  </si>
  <si>
    <t>CC entre Bièvre et Rhône</t>
  </si>
  <si>
    <t>CC de l'Ouest Rhodanien</t>
  </si>
  <si>
    <t>CC Vals du Dauphiné</t>
  </si>
  <si>
    <t>nombre lieu ouvert</t>
  </si>
  <si>
    <t>nombre d'aire de covoiturage</t>
  </si>
  <si>
    <t>nombre parking avec place réservé</t>
  </si>
  <si>
    <t>arrêt covoiturage</t>
  </si>
  <si>
    <t>total lieux covoiturage aire + parking avec place</t>
  </si>
  <si>
    <t>nombre total place</t>
  </si>
  <si>
    <t>nombre total place lieux covoiturage existant</t>
  </si>
  <si>
    <t>nombre place moyen</t>
  </si>
  <si>
    <t>nombre parking E/S autoroute</t>
  </si>
  <si>
    <t>TOTAL</t>
  </si>
  <si>
    <t xml:space="preserve">Langevin - Le Chambon-Feugerolles </t>
  </si>
  <si>
    <t>La Grand Croix</t>
  </si>
  <si>
    <t>Echangeur autoroutier A47 sortie 13</t>
  </si>
  <si>
    <t>Arceaux vélo</t>
  </si>
  <si>
    <t>Aire moyennement utilisée</t>
  </si>
  <si>
    <t>SAINT ETIENNE METROPOLE</t>
  </si>
  <si>
    <t>40 Allée du Bourg, 42330 Saint-Bonnet-les-Oules</t>
  </si>
  <si>
    <t>Parking du bourg saint-bonnet-les-oules</t>
  </si>
  <si>
    <t>saint-bonnet-les-oules</t>
  </si>
  <si>
    <t xml:space="preserve">Parking non délimité par un marquage au sol, estimation du nombre de places avec les m2 </t>
  </si>
  <si>
    <t>commentaire</t>
  </si>
  <si>
    <t xml:space="preserve">ID_lieu </t>
  </si>
  <si>
    <t>Arrêt Covoit'ici ste Julie</t>
  </si>
  <si>
    <t>Covoit'ici - Plaine de l'Ain</t>
  </si>
  <si>
    <t>15/07/2025 - Ajout et correction données, modification ordre des attributs "com_lieu" et "insee"</t>
  </si>
  <si>
    <t>abri voyageur / 1 borne recharge électrique double avec 2 places de stationnement correspondantes</t>
  </si>
  <si>
    <t>Commune de Pont d'Ain (sous convention avec APRR qui a fixé les prescriptions techniques minimales)</t>
  </si>
  <si>
    <t>Bd Ravel de Malval, 42570 Saint-Héand</t>
  </si>
  <si>
    <t>25 Rue Jean Brossy, 42350 La Talaudière</t>
  </si>
  <si>
    <t>Chemin de Terasson, 42700 Firminy</t>
  </si>
  <si>
    <t>Rue Notre Dame, 42800 Genilac</t>
  </si>
  <si>
    <t>Rue des Piqueurs de Fond, 42230 Roche-la-Molière</t>
  </si>
  <si>
    <t>Chemin des Eversins, 42290 Sorbiers</t>
  </si>
  <si>
    <t>All. Jean Le Rond d'Alembert, 42400 Saint-Chamond</t>
  </si>
  <si>
    <t>Rond-Point Vélocio, 42100 Saint-Etienne</t>
  </si>
  <si>
    <t>Rue Emile Roux, 42390 Villars</t>
  </si>
  <si>
    <t>Chalain d'Uzore</t>
  </si>
  <si>
    <t>Champdieu</t>
  </si>
  <si>
    <t>Vêtre sur Anzon</t>
  </si>
  <si>
    <t>Sail-sous-Couzan</t>
  </si>
  <si>
    <t>Saint-Georges-en-Couzan</t>
  </si>
  <si>
    <t>Palogneux</t>
  </si>
  <si>
    <t>45.612493</t>
  </si>
  <si>
    <t>4.074566</t>
  </si>
  <si>
    <t>45.670191</t>
  </si>
  <si>
    <t>4.042791</t>
  </si>
  <si>
    <t>45.571786</t>
  </si>
  <si>
    <t>4.005615</t>
  </si>
  <si>
    <t xml:space="preserve">45.645895 </t>
  </si>
  <si>
    <t>4.0513514</t>
  </si>
  <si>
    <t>45.612238</t>
  </si>
  <si>
    <t>4.0471417</t>
  </si>
  <si>
    <t>45.512828</t>
  </si>
  <si>
    <t>4.191973</t>
  </si>
  <si>
    <t>45.816835</t>
  </si>
  <si>
    <t>3.871867</t>
  </si>
  <si>
    <t>45.736828</t>
  </si>
  <si>
    <t>3.96922</t>
  </si>
  <si>
    <t>45.7037849</t>
  </si>
  <si>
    <t>3.9321198</t>
  </si>
  <si>
    <t>45.7421802</t>
  </si>
  <si>
    <t>3.9202539</t>
  </si>
  <si>
    <t>Rue de Feurs
42600 SAVIGNEUX</t>
  </si>
  <si>
    <t>RD 110 Les Buissonnées
42600 CHALAIN D'UZORE</t>
  </si>
  <si>
    <t>Les Rateys
42600 VERRIERES EN FOREZ</t>
  </si>
  <si>
    <t>La Gare
42600 CHAMPDIEU</t>
  </si>
  <si>
    <t>Avenue des Monts du soir
42600 MONTBRISON</t>
  </si>
  <si>
    <t>-</t>
  </si>
  <si>
    <t>Le Bourg - Saint-Thurin
42440 VÊTRE SUR ANZON</t>
  </si>
  <si>
    <t>Place du bois d'Amour
42890 SAIL-SOUS-COUZAN</t>
  </si>
  <si>
    <t>Parking du terrain de jeu
42990 SAINT-GEORGES-EN-COUZAN</t>
  </si>
  <si>
    <t>Le bourg RD55
42990 PALOGNEUX</t>
  </si>
  <si>
    <t>SAV1</t>
  </si>
  <si>
    <t>CDU1</t>
  </si>
  <si>
    <t>VER1</t>
  </si>
  <si>
    <t>CHAM1</t>
  </si>
  <si>
    <t>MTB2</t>
  </si>
  <si>
    <t>SMEF1</t>
  </si>
  <si>
    <t>STHU1</t>
  </si>
  <si>
    <t>SAIL1</t>
  </si>
  <si>
    <t>SGEC1</t>
  </si>
  <si>
    <t>PAL1</t>
  </si>
  <si>
    <t>Parking de Croix Meyssant</t>
  </si>
  <si>
    <t>Carrefour RD8/RD110</t>
  </si>
  <si>
    <t>Parking de l'ancienne gare</t>
  </si>
  <si>
    <t>Centre hospitalier</t>
  </si>
  <si>
    <t>Lieu-dit "Les Farges"</t>
  </si>
  <si>
    <t>Bourg de Saint-Thurin</t>
  </si>
  <si>
    <t>Place du bois d'Amour</t>
  </si>
  <si>
    <t>Parking du terrain de jeu</t>
  </si>
  <si>
    <t>Place de l'arrêt de car</t>
  </si>
  <si>
    <t>Espace de proximité</t>
  </si>
  <si>
    <t>2 arrêts modes deux</t>
  </si>
  <si>
    <t>6 arceaux vélo</t>
  </si>
  <si>
    <t>Panneau d'information covoiturage (information plateforme En covoit RDV)</t>
  </si>
  <si>
    <t>Aire informelle supprimée</t>
  </si>
  <si>
    <t>Arrêt TCL 285</t>
  </si>
  <si>
    <t>Arrêt TCL 216</t>
  </si>
  <si>
    <t>Arrêt TCL 285 + 2 arceaux vélo</t>
  </si>
  <si>
    <t>6 Arceaux vélo + arrêt TCL 98 et 203</t>
  </si>
  <si>
    <t>FAIT EN 2023 Projet en cours (mission de MOE débute semaine du 25 avril, demande de subvention DSIL 2022)</t>
  </si>
  <si>
    <t>FAIT EN 2023 Modalités d'acquisition foncière en cours (commune ou ccpa) subvention 50% 1% Paysage A89</t>
  </si>
  <si>
    <t>Arrêt TCL 143 et 203 + consigne vélo sécurisée 6 places + 6 Arceaux vélo</t>
  </si>
  <si>
    <t>Arrêt TCL 241</t>
  </si>
  <si>
    <t>inconnue</t>
  </si>
  <si>
    <t>Panneau d'information covoiturage (information plateforme En covoit RDV)+ animation en lien avec le PMIE de Marcy L'Etoile</t>
  </si>
  <si>
    <t>L'ARBRESLE - zone des Martinets</t>
  </si>
  <si>
    <t>45.823034</t>
  </si>
  <si>
    <t>4.605687</t>
  </si>
  <si>
    <t>Place des Trois Communes 69210 L'ARBRESLE</t>
  </si>
  <si>
    <t>Ligne TCL 285 et 243</t>
  </si>
  <si>
    <t>CCPA</t>
  </si>
  <si>
    <t>Ligne bus régulière à proximité</t>
  </si>
  <si>
    <t>Station de recharge Eborn</t>
  </si>
  <si>
    <t>RD386</t>
  </si>
  <si>
    <t>Voie verte piétons et vélos, arceaux vélo</t>
  </si>
  <si>
    <t>fin 2025</t>
  </si>
  <si>
    <t>2026 ?</t>
  </si>
  <si>
    <t>Ampuis</t>
  </si>
  <si>
    <t>Arceaux vélos</t>
  </si>
  <si>
    <t>Pré du Loup</t>
  </si>
  <si>
    <t>2015 ?</t>
  </si>
  <si>
    <t>Aire de covoiturage aménagée sur un parking de supermarché</t>
  </si>
  <si>
    <t>SEPTEME</t>
  </si>
  <si>
    <t>VIENNE</t>
  </si>
  <si>
    <t>ZA</t>
  </si>
  <si>
    <t>RD 306</t>
  </si>
  <si>
    <t>Saint Pierre de Chandieu</t>
  </si>
  <si>
    <t>Espace Deslyres</t>
  </si>
  <si>
    <t>ZA Portes du Dauphiné</t>
  </si>
  <si>
    <t>Saint Bonnet de Mure</t>
  </si>
  <si>
    <t>R 306</t>
  </si>
  <si>
    <t>Saint Pierre de Chandieu - Espace Deslyres</t>
  </si>
  <si>
    <t>Saint Pierre de Chandieu - ZA Portes du Dauphiné</t>
  </si>
  <si>
    <t>Ligne COHNS COHNS RD 318</t>
  </si>
  <si>
    <t>En covoit'Ligne</t>
  </si>
  <si>
    <t>4 arceaux vélos
Arrêt de bus desservi par réseau RUBAN ligne 3</t>
  </si>
  <si>
    <t>présence 4 arceaux Vélo + 2 boxs vélos
Arrêt de bus desservi par réseau RUBAN ligne 8 et lignes express Cars Région X05 et X07</t>
  </si>
  <si>
    <t>1 box vélo et Arrêt de bus desservi par réseau RUBAN ligne 3</t>
  </si>
  <si>
    <t xml:space="preserve">6 arceaux vélo Arrêt de bus desservi par résea RUBAN Flexibus et ligne 7 + lignes express Cars Région X05 et X06 </t>
  </si>
  <si>
    <t>Arrêt de bus desservi par le réseau RUBAN lignes 6,7 et 8 et la ligne express Cars Région X05</t>
  </si>
  <si>
    <t xml:space="preserve">3 arceaux vélos Arrêt de bus desservi par réseau RUBAN ligne 9 
</t>
  </si>
  <si>
    <t xml:space="preserve">1 arrêt bus
desservi par réseau RUBAN lignes 5 + ligne express Cars Région X05
</t>
  </si>
  <si>
    <t xml:space="preserve">46,137259367160155, </t>
  </si>
  <si>
    <t>bourg Arcinges</t>
  </si>
  <si>
    <t>Arcinges - Eglise</t>
  </si>
  <si>
    <t>Belleroche - place du presbytère</t>
  </si>
  <si>
    <t>place du presbytère</t>
  </si>
  <si>
    <t>aire de loisirs</t>
  </si>
  <si>
    <t>Belmont-de-la-Loire - Aire de loisirs</t>
  </si>
  <si>
    <t>Chandon - Croix Leigne</t>
  </si>
  <si>
    <t>Croix Leigne</t>
  </si>
  <si>
    <t>Charlieu - Place des Bénédictins</t>
  </si>
  <si>
    <t>Place des Bénédictins</t>
  </si>
  <si>
    <t>Place des Capucins</t>
  </si>
  <si>
    <t>Charlieu- Capucins</t>
  </si>
  <si>
    <t>Cuinzier - mairie</t>
  </si>
  <si>
    <t>Ecoche - mairie</t>
  </si>
  <si>
    <t>La Bénisson-Dieu - Abbaye</t>
  </si>
  <si>
    <t>Abbaye</t>
  </si>
  <si>
    <t>Parking des tisseurs</t>
  </si>
  <si>
    <t>La Gresle - parking des tisseurs</t>
  </si>
  <si>
    <t>Parking des clous</t>
  </si>
  <si>
    <t>La Gresle - parking des clous</t>
  </si>
  <si>
    <t>Le Cergne - église</t>
  </si>
  <si>
    <t>Route de Chauffailles</t>
  </si>
  <si>
    <t>Maizilly - route de Chauffailles</t>
  </si>
  <si>
    <t>Parking des 4 sans cloches</t>
  </si>
  <si>
    <t>Mars - parking des 4 sans cloches</t>
  </si>
  <si>
    <t>Mars - salle des fêtes</t>
  </si>
  <si>
    <t>salle des fêtes</t>
  </si>
  <si>
    <t>Nandax - salle des fêtes</t>
  </si>
  <si>
    <t>Pouilly-sous-Charlieu - rue du 19 mars</t>
  </si>
  <si>
    <t>rue du 19 mars</t>
  </si>
  <si>
    <t>stade les ilots</t>
  </si>
  <si>
    <t>Pouilly-sous-Charlieu - les ilots</t>
  </si>
  <si>
    <t>nouveau parking ombrières PV</t>
  </si>
  <si>
    <t>Saint-Denis-de-Cabanne - nouveau parking</t>
  </si>
  <si>
    <t>Saint-Denis-de-Cabanne - république</t>
  </si>
  <si>
    <t>république</t>
  </si>
  <si>
    <t>carrefour mairie</t>
  </si>
  <si>
    <t>Saint-Germain-la-Montagne - Carrefour mairie</t>
  </si>
  <si>
    <t>Saint-Hilaire-sous-Charlieu - épicerie</t>
  </si>
  <si>
    <t>épicerie</t>
  </si>
  <si>
    <t>Saint-Nizier-sous-Charlieu - Vauvrille</t>
  </si>
  <si>
    <t>Vauvrille</t>
  </si>
  <si>
    <t>Saint-Pierre-la-Noaille - chemin du bourg</t>
  </si>
  <si>
    <t>chemin du bourg</t>
  </si>
  <si>
    <t>place de la bascule</t>
  </si>
  <si>
    <t>Sevelinges - Place de la Bascule</t>
  </si>
  <si>
    <t>école place du chataigner</t>
  </si>
  <si>
    <t>Sevelinges - Ecole Place du chataigner</t>
  </si>
  <si>
    <t>église</t>
  </si>
  <si>
    <t>Villers - Eglise</t>
  </si>
  <si>
    <t>Vougy - salle des fêtes</t>
  </si>
  <si>
    <t>Aire du Menard</t>
  </si>
  <si>
    <t>Ménard au bord du CD 8</t>
  </si>
  <si>
    <t xml:space="preserve">SAINT JEAN SAINT MAURICE </t>
  </si>
  <si>
    <t>PLACE DE LA SOIERIE, 42220 Bourg-Argental</t>
  </si>
  <si>
    <t>Zi, Les Rivets, 42220 Bourg-Argental</t>
  </si>
  <si>
    <t>Le Bessat « parking de la Mairie »</t>
  </si>
  <si>
    <t>50 Rue du Féria, 42660 Le Bessat</t>
  </si>
  <si>
    <t xml:space="preserve"> 
Saint-Genest-Malifaux  « place du 19 mars 1962 » 
</t>
  </si>
  <si>
    <t>24 Rue du Velay, 42660 Saint-Genest-Malifaux</t>
  </si>
  <si>
    <t>Saint-Sauveur-en-Rue « parking du gymnase »</t>
  </si>
  <si>
    <t>4 Rue de la Vialle, 42220 Saint-Sauveur-en-Rue</t>
  </si>
  <si>
    <t>Saint-Julien-Molin-Molette « place Louis Bancel » </t>
  </si>
  <si>
    <t>Av. des Ateliers, 42220 Saint-Julien-Molin-Molette</t>
  </si>
  <si>
    <t>Consigne collective vélo 18 places
Ligne X08 Beaurepaire - Grenoble
5 supports vélo</t>
  </si>
  <si>
    <t>Consigne collective vélo 20 places
Ligne X08 5 supports vélo</t>
  </si>
  <si>
    <t>Grézieu-la-Varenne - Halle municipale</t>
  </si>
  <si>
    <t>à la sortie du bourg en direction du Quincieux / Grézieu-la-Varenne / St-Genis-les-Ollières</t>
  </si>
  <si>
    <t>sortie du bourg en direction de Rontalon</t>
  </si>
  <si>
    <t>sortie du bourg en direction d'Yzeron</t>
  </si>
  <si>
    <t>au niveau du Gymnase E. Catalon</t>
  </si>
  <si>
    <t>à l'entrée de la zone d'activités Clapeloup</t>
  </si>
  <si>
    <t>sur le parking de la halle en face de la mairie de Grézieu-la-Varenne</t>
  </si>
  <si>
    <t>à proximité du bourg de Grézieu-la-Varenne, parking de la salle des fêtes</t>
  </si>
  <si>
    <t>aire proche de la D311 et de la PAE Les Lats</t>
  </si>
  <si>
    <t>Parking des randonneurs à proximité de la mairie de Messimy</t>
  </si>
  <si>
    <t>Hameau de Valency entre Pollionnay et Sainte Consorce et avec la D70 en direction de Lentilly</t>
  </si>
  <si>
    <t>parking derrière les restaurants</t>
  </si>
  <si>
    <t>sur la route de Bordeaux, à proximité du stade et de la piscine intercommunale</t>
  </si>
  <si>
    <t>A la sortie du bourg d'Yzeron en direction de St Martin en Haut, à proximité du Lac du Ronzey</t>
  </si>
  <si>
    <t>A l'entrée du bourg, en direction de Thurins</t>
  </si>
  <si>
    <t>Ligne TCL 11</t>
  </si>
  <si>
    <t>Ligne TCL 202 et 11 + Box à vélos sécurisés 6 places (prévu fin 2025)</t>
  </si>
  <si>
    <t>arrêt autostop vers Rontalon ou St Martin en Haut + silos à verre, à OM et recyclage + relai vêtements</t>
  </si>
  <si>
    <t>Ligne C24 + schéma directeur cyclable + box à vélos sécursiés 10 places</t>
  </si>
  <si>
    <t>Schéma directeur cyclacle + Lignes TCL 72 et 222 + arceaux vélos</t>
  </si>
  <si>
    <t>silo à verre + relais vêtements + boîte aux lettres La Poste</t>
  </si>
  <si>
    <t>Ligne TCL C24 à proximité</t>
  </si>
  <si>
    <t>Arrêt à 300 m, lignes TCL C24 et 222</t>
  </si>
  <si>
    <t>Ligne 202 et 11 à 100m</t>
  </si>
  <si>
    <t>Ligne TCL 247</t>
  </si>
  <si>
    <t xml:space="preserve">Ligne TCL 247 </t>
  </si>
  <si>
    <t>A proximité de la Ligne TCL 247 et du schéma directeur cyclable</t>
  </si>
  <si>
    <t>Arrêt à 300 m ligne TCL 11</t>
  </si>
  <si>
    <t>silos à verre, à OM, recyclage et compost partagé</t>
  </si>
  <si>
    <t>Travaux prévu fin 2025 pour réhabiliter l'aire en une aire d'intermodalité</t>
  </si>
  <si>
    <t>! Parking en travaux, à vérifier que la fonction covoiturage sera toujours d'actualité</t>
  </si>
  <si>
    <t>Aires à confirmer avec Pollionnay, aire n'apparait pas dans les fichiers de la CCVL</t>
  </si>
  <si>
    <t>Pollionnay - Les Presles</t>
  </si>
  <si>
    <t>Chem. des Presles 69290 Pollionnay</t>
  </si>
  <si>
    <t>Silo à verre + borne IRVE 2 places</t>
  </si>
  <si>
    <t>Brindas - Salle des Fêtes</t>
  </si>
  <si>
    <t>Montée de la Bernade 69126 Brindas</t>
  </si>
  <si>
    <t>Lignes TCL C22, C22E, 11, 222 + Box à vélo sécurisé 6 places (prévu fin 2025) + schéma directeur cyclable</t>
  </si>
  <si>
    <t xml:space="preserve">Silo à verre + borne IRVE 2 places </t>
  </si>
  <si>
    <t>BRINDAS</t>
  </si>
  <si>
    <t>Échangeur RN88</t>
  </si>
  <si>
    <t>Aire La Vigne</t>
  </si>
  <si>
    <t>Parking de la Galoche</t>
  </si>
  <si>
    <t>Parking Saint-Régis</t>
  </si>
  <si>
    <t>Parking rue du stade</t>
  </si>
  <si>
    <t>Aire de Gourdon</t>
  </si>
  <si>
    <t>Aire de Gournier</t>
  </si>
  <si>
    <t>Aire de Lichemiaille</t>
  </si>
  <si>
    <t>SAINT-PAL-DE-MONS</t>
  </si>
  <si>
    <t>Montalivet, Montfaucon-en-Velay</t>
  </si>
  <si>
    <t>Rue de la Galoche, Dunières</t>
  </si>
  <si>
    <t>Rue de Saint-Régis, Dunières</t>
  </si>
  <si>
    <t>Borne de recharge VE</t>
  </si>
  <si>
    <t>Rue du stade, Dunières</t>
  </si>
  <si>
    <t>Gourdon, Bas-en-Basset</t>
  </si>
  <si>
    <t>Gournier, Dunières</t>
  </si>
  <si>
    <t>Lichemiaille, Saint-Pal-de-Mons</t>
  </si>
  <si>
    <t>Aire de covoiturage JANNEYRIAS</t>
  </si>
  <si>
    <t>rue de la bataille d'Anthon</t>
  </si>
  <si>
    <t>TC : oui, à 250 mètres Arrêt Les Burlanchères Cars Région
Vélo : non</t>
  </si>
  <si>
    <t>Aire de Chavanoz - 5 chemins</t>
  </si>
  <si>
    <t>45.768119</t>
  </si>
  <si>
    <t>5.197700</t>
  </si>
  <si>
    <t>Hameau de Grange Rouge 38230 CHAVANOZ</t>
  </si>
  <si>
    <t>TC : cars Région à 400 m, arrêt LES 5 CHEMINS CHAVANOZ
Velo : non</t>
  </si>
  <si>
    <t>CHAVANOZ</t>
  </si>
  <si>
    <t>SAINT-DIDIER-DE-FORMANS - Salle des fêtes</t>
  </si>
  <si>
    <t>Route de Trévoux, 01600 Saint-Didier-de-Formans</t>
  </si>
  <si>
    <t>SAINT-DIDIER-DE-FORMANS</t>
  </si>
  <si>
    <t>Parking de Covoiturege Chimilin A43</t>
  </si>
  <si>
    <t>45.569406</t>
  </si>
  <si>
    <t>5.600215</t>
  </si>
  <si>
    <t>750 Rte des Ternes 38490 Chimilin</t>
  </si>
  <si>
    <t>2026 ou 2027</t>
  </si>
  <si>
    <t>CC Les Vals du Dauphiné</t>
  </si>
  <si>
    <t>CHIMILIN</t>
  </si>
  <si>
    <t>Aire de covoiturage de Saint-Trivier-sur-Moignans</t>
  </si>
  <si>
    <t>Rond-point Nord D936</t>
  </si>
  <si>
    <t>Saint-Trivier-sur-Moignans</t>
  </si>
  <si>
    <t>Aire de covoiturage de Saint-André-de-Corcy</t>
  </si>
  <si>
    <t>Parking du Tennis Club D82A</t>
  </si>
  <si>
    <t>Lancement de la maîtrise d'œuvre
d'ici la fin de l'année 2025
Début des travaux : 2026</t>
  </si>
  <si>
    <t>Saint-André-de-Corcy</t>
  </si>
  <si>
    <t>Accès facile mais un peu excentré des grands axes, arret de bus 214</t>
  </si>
  <si>
    <t xml:space="preserve">Situé sur la RD342 et RD34, Arret de bus 214 / 245 et C205 et Encovoit4. Pas simple de s'y rendre à pied ou à vélo. </t>
  </si>
  <si>
    <t>Pas très accesibles en modes actifs puisque l'air est situé en dehors de la commune et il n'existe pas d'aménagements cyclables ou piétons, arrêt de TC 245</t>
  </si>
  <si>
    <t>Facile d'accès. Terminus de la ligne C205</t>
  </si>
  <si>
    <t>Cette aire sera à proximité de l’arrêt de cars "Sept Chemins" desservi par la ligne 245 et C205 + Encovoit4</t>
  </si>
  <si>
    <t>Cette aire est à proximité de l’arrêt de cars "le Bâtard" desservi par la ligne C205, 220 et Encovoit4 L'aire comporte 6 emplacements vélo sécurisés pour qu'on puisse la rejoindre depuis Taluyers.</t>
  </si>
  <si>
    <t>Cette aire sera à proximité de l’arrêt de cars "Les Platières" desservi par les lignes 245, C205 et Encovoit4.</t>
  </si>
  <si>
    <t>2025-2026</t>
  </si>
  <si>
    <t>Parking covoiturage Gare d'Ambérieu en Bugey</t>
  </si>
  <si>
    <t>Parking intermodal Gare d'Ambérieu en Bugey temporaire</t>
  </si>
  <si>
    <t>Avenue du Général Sarrail, Ambérieu en Bugey</t>
  </si>
  <si>
    <t xml:space="preserve">Parc Relais Grange du Moulin - L'Escale </t>
  </si>
  <si>
    <t>Route de Longsard</t>
  </si>
  <si>
    <t>ligne TCL 151, station vélo en libre-service, consigne vélo 2 places</t>
  </si>
  <si>
    <t>24h</t>
  </si>
  <si>
    <t xml:space="preserve">commune Arnas </t>
  </si>
  <si>
    <t>Dept, 69 - Autoroute A6 - Diffuseur n°31,1</t>
  </si>
  <si>
    <t>Proximité du diffuseur n° 31,2</t>
  </si>
  <si>
    <t>Proximité du diffuseur n° 31,1</t>
  </si>
  <si>
    <t>P+R Covoiturage</t>
  </si>
  <si>
    <t>Point de prise dépose rapide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</si>
</sst>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name val="Calibri Light"/>
      <family val="2"/>
    </font>
    <font>
      <sz val="10"/>
      <name val="Calibri Light"/>
      <family val="2"/>
    </font>
    <font>
      <sz val="11"/>
      <color rgb="FF000000"/>
      <name val="Liberation Sans1"/>
    </font>
    <font>
      <sz val="10"/>
      <color theme="1"/>
      <name val="Arial"/>
      <family val="2"/>
    </font>
    <font>
      <sz val="9"/>
      <color rgb="FF000000"/>
      <name val="Segoe UI"/>
      <family val="2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2"/>
      <color rgb="FF383838"/>
      <name val="Arial"/>
      <family val="2"/>
    </font>
    <font>
      <sz val="12"/>
      <color rgb="FF383838"/>
      <name val="Arial"/>
      <family val="2"/>
    </font>
    <font>
      <sz val="10"/>
      <color rgb="FF383838"/>
      <name val="Arial Unicode MS"/>
    </font>
    <font>
      <u/>
      <sz val="10"/>
      <color theme="10"/>
      <name val="Arial"/>
      <family val="2"/>
    </font>
    <font>
      <b/>
      <u/>
      <sz val="11"/>
      <color rgb="FFFF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i/>
      <sz val="10"/>
      <color rgb="FF383838"/>
      <name val="Arial"/>
      <family val="2"/>
    </font>
    <font>
      <sz val="10"/>
      <color rgb="FF383838"/>
      <name val="Arial"/>
      <family val="2"/>
    </font>
    <font>
      <b/>
      <sz val="12"/>
      <name val="Calibri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Liberation Sans1"/>
      <charset val="1"/>
    </font>
    <font>
      <b/>
      <sz val="12"/>
      <name val="Calibri"/>
      <family val="2"/>
      <charset val="1"/>
    </font>
    <font>
      <u/>
      <sz val="10"/>
      <color theme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6E6E6"/>
        <bgColor rgb="FFE2F0D9"/>
      </patternFill>
    </fill>
    <fill>
      <patternFill patternType="solid">
        <fgColor theme="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">
    <xf numFmtId="0" fontId="0" fillId="0" borderId="0" applyNumberFormat="0" applyFill="0" applyBorder="0" applyAlignment="0" applyProtection="0"/>
    <xf numFmtId="0" fontId="14" fillId="0" borderId="0"/>
    <xf numFmtId="0" fontId="24" fillId="0" borderId="0"/>
    <xf numFmtId="0" fontId="32" fillId="0" borderId="0" applyNumberFormat="0" applyFill="0" applyBorder="0" applyAlignment="0" applyProtection="0"/>
    <xf numFmtId="0" fontId="39" fillId="6" borderId="18">
      <alignment horizontal="left"/>
    </xf>
    <xf numFmtId="0" fontId="15" fillId="0" borderId="0" applyNumberForma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41" fillId="0" borderId="0" applyNumberForma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1" fillId="0" borderId="0" applyBorder="0" applyAlignment="0" applyProtection="0"/>
    <xf numFmtId="0" fontId="49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50" fillId="9" borderId="14">
      <alignment horizontal="left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2" fillId="0" borderId="0" xfId="3" applyFill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0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37" fillId="0" borderId="1" xfId="0" applyFont="1" applyBorder="1"/>
    <xf numFmtId="0" fontId="3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4" fillId="0" borderId="0" xfId="1" applyAlignment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25" fillId="0" borderId="0" xfId="1" applyFont="1" applyAlignment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9" fillId="7" borderId="0" xfId="4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7" fillId="0" borderId="1" xfId="1" applyFont="1" applyBorder="1" applyAlignment="1">
      <alignment wrapText="1"/>
    </xf>
    <xf numFmtId="0" fontId="16" fillId="0" borderId="0" xfId="0" applyFont="1"/>
    <xf numFmtId="0" fontId="16" fillId="4" borderId="0" xfId="0" applyFont="1" applyFill="1"/>
    <xf numFmtId="0" fontId="16" fillId="4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left" vertical="center" wrapText="1"/>
    </xf>
    <xf numFmtId="0" fontId="14" fillId="0" borderId="0" xfId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13" fillId="0" borderId="0" xfId="6" applyAlignment="1">
      <alignment wrapText="1"/>
    </xf>
    <xf numFmtId="0" fontId="16" fillId="2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17" fontId="25" fillId="0" borderId="0" xfId="0" applyNumberFormat="1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 wrapText="1"/>
    </xf>
    <xf numFmtId="14" fontId="25" fillId="0" borderId="0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164" fontId="0" fillId="0" borderId="21" xfId="0" applyNumberFormat="1" applyFill="1" applyBorder="1" applyAlignment="1">
      <alignment horizontal="left" vertical="center" wrapText="1"/>
    </xf>
    <xf numFmtId="0" fontId="0" fillId="0" borderId="21" xfId="0" applyNumberForma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left" vertical="center"/>
    </xf>
    <xf numFmtId="0" fontId="0" fillId="0" borderId="0" xfId="0" applyBorder="1"/>
    <xf numFmtId="0" fontId="46" fillId="0" borderId="0" xfId="0" applyFont="1" applyFill="1" applyBorder="1"/>
    <xf numFmtId="0" fontId="42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 wrapText="1"/>
    </xf>
    <xf numFmtId="164" fontId="15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25" fillId="0" borderId="22" xfId="1" applyFont="1" applyBorder="1" applyAlignment="1">
      <alignment horizontal="left" vertical="center" wrapText="1"/>
    </xf>
    <xf numFmtId="0" fontId="0" fillId="10" borderId="0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1" xfId="6" applyBorder="1" applyAlignment="1">
      <alignment wrapText="1"/>
    </xf>
    <xf numFmtId="49" fontId="27" fillId="0" borderId="20" xfId="0" applyNumberFormat="1" applyFont="1" applyFill="1" applyBorder="1" applyAlignment="1" applyProtection="1">
      <alignment horizontal="left" vertical="center" wrapText="1"/>
    </xf>
    <xf numFmtId="0" fontId="45" fillId="0" borderId="1" xfId="0" applyFont="1" applyBorder="1" applyAlignment="1">
      <alignment horizontal="left" vertical="top" wrapText="1"/>
    </xf>
    <xf numFmtId="164" fontId="15" fillId="0" borderId="1" xfId="0" applyNumberFormat="1" applyFont="1" applyFill="1" applyBorder="1" applyAlignment="1" applyProtection="1">
      <alignment horizontal="left" vertical="center" wrapText="1"/>
    </xf>
    <xf numFmtId="49" fontId="0" fillId="0" borderId="0" xfId="2" applyNumberFormat="1" applyFont="1" applyAlignment="1">
      <alignment horizontal="left" vertical="center" wrapText="1"/>
    </xf>
    <xf numFmtId="0" fontId="27" fillId="0" borderId="20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19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49" fontId="34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49" fontId="43" fillId="8" borderId="0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45" fillId="0" borderId="0" xfId="0" applyFont="1" applyFill="1" applyBorder="1" applyAlignment="1" applyProtection="1">
      <alignment horizontal="left" vertical="top" wrapText="1"/>
    </xf>
    <xf numFmtId="164" fontId="15" fillId="0" borderId="0" xfId="0" applyNumberFormat="1" applyFont="1" applyFill="1" applyBorder="1" applyAlignment="1">
      <alignment horizontal="left" vertical="center" wrapText="1"/>
    </xf>
    <xf numFmtId="164" fontId="17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 applyProtection="1">
      <alignment horizontal="left" vertical="center" wrapText="1"/>
      <protection locked="0"/>
    </xf>
    <xf numFmtId="164" fontId="18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164" fontId="20" fillId="0" borderId="0" xfId="0" applyNumberFormat="1" applyFont="1" applyFill="1" applyBorder="1" applyAlignment="1">
      <alignment horizontal="left" vertical="center" wrapText="1"/>
    </xf>
    <xf numFmtId="17" fontId="0" fillId="0" borderId="0" xfId="0" applyNumberForma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35" fillId="0" borderId="0" xfId="0" applyNumberFormat="1" applyFont="1" applyFill="1" applyBorder="1" applyAlignment="1">
      <alignment horizontal="left" vertical="center" wrapText="1"/>
    </xf>
    <xf numFmtId="165" fontId="0" fillId="0" borderId="0" xfId="0" applyNumberForma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4" fontId="25" fillId="0" borderId="0" xfId="0" applyNumberFormat="1" applyFont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left" vertical="center"/>
    </xf>
    <xf numFmtId="0" fontId="25" fillId="0" borderId="22" xfId="0" applyFont="1" applyFill="1" applyBorder="1" applyAlignment="1">
      <alignment horizontal="left" vertical="center" wrapText="1"/>
    </xf>
    <xf numFmtId="0" fontId="25" fillId="0" borderId="21" xfId="0" applyFont="1" applyFill="1" applyBorder="1" applyAlignment="1">
      <alignment horizontal="left" vertical="center"/>
    </xf>
    <xf numFmtId="14" fontId="25" fillId="0" borderId="21" xfId="0" applyNumberFormat="1" applyFont="1" applyFill="1" applyBorder="1" applyAlignment="1">
      <alignment horizontal="left" vertical="center"/>
    </xf>
    <xf numFmtId="0" fontId="38" fillId="0" borderId="21" xfId="0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35" fillId="0" borderId="21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center" wrapText="1"/>
    </xf>
    <xf numFmtId="0" fontId="0" fillId="0" borderId="19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36" fillId="0" borderId="4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3" fillId="0" borderId="4" xfId="3" applyFont="1" applyBorder="1" applyAlignment="1">
      <alignment horizontal="center" vertical="center" wrapText="1"/>
    </xf>
    <xf numFmtId="0" fontId="33" fillId="0" borderId="13" xfId="3" applyFont="1" applyBorder="1" applyAlignment="1">
      <alignment horizontal="center" vertical="center" wrapText="1"/>
    </xf>
    <xf numFmtId="0" fontId="33" fillId="0" borderId="5" xfId="3" applyFont="1" applyBorder="1" applyAlignment="1">
      <alignment horizontal="center" vertical="center" wrapText="1"/>
    </xf>
    <xf numFmtId="0" fontId="33" fillId="0" borderId="8" xfId="3" applyFont="1" applyBorder="1" applyAlignment="1">
      <alignment horizontal="center" vertical="center" wrapText="1"/>
    </xf>
    <xf numFmtId="0" fontId="33" fillId="0" borderId="0" xfId="3" applyFont="1" applyBorder="1" applyAlignment="1">
      <alignment horizontal="center" vertical="center" wrapText="1"/>
    </xf>
    <xf numFmtId="0" fontId="33" fillId="0" borderId="9" xfId="3" applyFont="1" applyBorder="1" applyAlignment="1">
      <alignment horizontal="center" vertical="center" wrapText="1"/>
    </xf>
    <xf numFmtId="0" fontId="33" fillId="0" borderId="10" xfId="3" applyFont="1" applyBorder="1" applyAlignment="1">
      <alignment horizontal="center" vertical="center" wrapText="1"/>
    </xf>
    <xf numFmtId="0" fontId="33" fillId="0" borderId="14" xfId="3" applyFont="1" applyBorder="1" applyAlignment="1">
      <alignment horizontal="center" vertical="center" wrapText="1"/>
    </xf>
    <xf numFmtId="0" fontId="33" fillId="0" borderId="11" xfId="3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</cellXfs>
  <cellStyles count="52">
    <cellStyle name="Lien hypertexte" xfId="3" builtinId="8"/>
    <cellStyle name="Lien hypertexte 2" xfId="9" xr:uid="{2420558F-4810-4861-8A68-755024E79415}"/>
    <cellStyle name="Lien hypertexte 3" xfId="36" xr:uid="{97FB27BC-F59E-4FE6-B48D-08E33392BEFF}"/>
    <cellStyle name="Normal" xfId="0" builtinId="0"/>
    <cellStyle name="Normal 2" xfId="1" xr:uid="{E91D6039-5D1D-43D2-B449-0A4AF8369944}"/>
    <cellStyle name="Normal 2 10" xfId="40" xr:uid="{5C35C9BF-1922-47D9-A608-3D86A9EAA4CD}"/>
    <cellStyle name="Normal 2 11" xfId="43" xr:uid="{AECD7093-B98E-464A-AC9B-52A06642421B}"/>
    <cellStyle name="Normal 2 12" xfId="46" xr:uid="{D151837E-FB1E-470B-9FCB-77F3B03A9FF0}"/>
    <cellStyle name="Normal 2 13" xfId="49" xr:uid="{638DD42E-BE79-422B-8B48-C5C8E4D83977}"/>
    <cellStyle name="Normal 2 2" xfId="2" xr:uid="{F9E14659-B614-4763-9520-EB41832C9A7A}"/>
    <cellStyle name="Normal 2 2 2" xfId="37" xr:uid="{1C904798-03E2-4F64-B416-31ED1A04303B}"/>
    <cellStyle name="Normal 2 3" xfId="8" xr:uid="{D090B3DF-1594-4F3A-B695-9A88E2018DC2}"/>
    <cellStyle name="Normal 2 3 10" xfId="51" xr:uid="{5A94B6FF-2CFC-4725-936A-F1C2DA39292F}"/>
    <cellStyle name="Normal 2 3 2" xfId="16" xr:uid="{98713CDB-9195-464F-9901-7848359D7A5D}"/>
    <cellStyle name="Normal 2 3 3" xfId="23" xr:uid="{9E144354-EFF6-4EAA-97F0-703E2D78E352}"/>
    <cellStyle name="Normal 2 3 4" xfId="29" xr:uid="{8C8F9604-8532-42FB-88B5-5BD6DD7843E5}"/>
    <cellStyle name="Normal 2 3 5" xfId="32" xr:uid="{1C12982C-99FB-495D-B545-B8E663A0C798}"/>
    <cellStyle name="Normal 2 3 6" xfId="35" xr:uid="{C125C8B3-96F6-4338-BFAD-15DD446C3A3B}"/>
    <cellStyle name="Normal 2 3 7" xfId="38" xr:uid="{58790E52-3AE4-4E49-A831-4072FD1812C9}"/>
    <cellStyle name="Normal 2 3 8" xfId="45" xr:uid="{F6E3DABB-7D82-4594-8054-8E8282CDD954}"/>
    <cellStyle name="Normal 2 3 9" xfId="48" xr:uid="{4FCDC8B4-FDF9-4722-953A-F5684FDF7674}"/>
    <cellStyle name="Normal 2 4" xfId="11" xr:uid="{AA73DED5-D1AE-405E-8FC7-66237A1CE222}"/>
    <cellStyle name="Normal 2 4 2" xfId="18" xr:uid="{0C3E69C8-7569-4332-B689-C68274666FC2}"/>
    <cellStyle name="Normal 2 4 3" xfId="25" xr:uid="{CC3B4E00-9E0A-49AB-A7D1-C4CB800955BD}"/>
    <cellStyle name="Normal 2 5" xfId="13" xr:uid="{AF142A24-FA75-49F1-9B36-45A0A8133391}"/>
    <cellStyle name="Normal 2 6" xfId="20" xr:uid="{CC2F032A-A5D1-43C4-9B30-60E474D646D5}"/>
    <cellStyle name="Normal 2 7" xfId="27" xr:uid="{EAA8DA98-EAF0-44B0-A005-D926EB89B914}"/>
    <cellStyle name="Normal 2 8" xfId="30" xr:uid="{8D74D08D-087F-4CC7-A5B4-72BBE3A0BECF}"/>
    <cellStyle name="Normal 2 9" xfId="33" xr:uid="{7DB2E41C-A210-4446-865F-4961E5338D36}"/>
    <cellStyle name="Normal 3" xfId="5" xr:uid="{48A2CCDD-CEC4-483D-93D2-C7EDE0554BD8}"/>
    <cellStyle name="Normal 4" xfId="6" xr:uid="{35E8A91A-A14E-4227-BB16-2E21F3203C72}"/>
    <cellStyle name="Normal 4 10" xfId="50" xr:uid="{A973D34D-67D9-4656-AB63-D6BEAA1467C2}"/>
    <cellStyle name="Normal 4 2" xfId="14" xr:uid="{38A09A70-ECE9-401E-8FDF-45FB9805B8D9}"/>
    <cellStyle name="Normal 4 3" xfId="21" xr:uid="{E9D2B416-75AC-4651-9C09-523B5EA286FB}"/>
    <cellStyle name="Normal 4 4" xfId="28" xr:uid="{E2E2F342-C4ED-4894-88A9-16BD29F0D815}"/>
    <cellStyle name="Normal 4 5" xfId="31" xr:uid="{51304BCB-580E-4569-A9B9-B7623E923C81}"/>
    <cellStyle name="Normal 4 6" xfId="34" xr:uid="{D4F88F3C-C381-4331-B2BF-762D1D9B0667}"/>
    <cellStyle name="Normal 4 7" xfId="41" xr:uid="{EA1F122A-2C40-4D87-B683-4A5A59FD8300}"/>
    <cellStyle name="Normal 4 8" xfId="44" xr:uid="{4B6D462C-29B4-4C74-984D-3D33D7A7E7C6}"/>
    <cellStyle name="Normal 4 9" xfId="47" xr:uid="{F5E64B2C-355F-4E48-B150-1B3FCB8EF279}"/>
    <cellStyle name="Normal 5" xfId="7" xr:uid="{BE2F5804-0522-43AF-AC0E-31D0001F7881}"/>
    <cellStyle name="Normal 5 2" xfId="15" xr:uid="{58137CAD-1B4B-4911-A59B-540BE142B048}"/>
    <cellStyle name="Normal 5 3" xfId="22" xr:uid="{D84CDA16-676E-4CE9-9CBA-D4A28F12E34C}"/>
    <cellStyle name="Normal 6" xfId="10" xr:uid="{00FE1DF2-76B1-4979-B03C-70D94118B650}"/>
    <cellStyle name="Normal 6 2" xfId="17" xr:uid="{0CF478B3-6F5B-4307-BA9F-7E0F42A71B15}"/>
    <cellStyle name="Normal 6 3" xfId="24" xr:uid="{72C53128-3255-418B-B87C-DBF3E5EC6C80}"/>
    <cellStyle name="Normal 7" xfId="12" xr:uid="{3E3433D9-037A-4D9E-80F2-8213145E911C}"/>
    <cellStyle name="Normal 7 2" xfId="19" xr:uid="{35A43F71-2F0D-4D29-9FA9-E57495ECA267}"/>
    <cellStyle name="Normal 7 3" xfId="26" xr:uid="{0C2472BF-9BD8-4360-8C7E-92F93CA634BB}"/>
    <cellStyle name="Normal 8" xfId="39" xr:uid="{581FD4F6-3196-4E43-996C-186BE7EC4EA7}"/>
    <cellStyle name="Style0" xfId="4" xr:uid="{0F7AB6F1-2915-45AF-BB5F-C9939263D2BF}"/>
    <cellStyle name="Style0 2" xfId="42" xr:uid="{ECD88607-15B1-44EF-B369-4C0A89651E7B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rgb="FFEEC8C8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EEC8C8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EEC8C8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EEC8C8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chema.data.gouv.fr/etalab/schema-lieux-covoiturage/latest/document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8FA8-8549-466B-9D5B-D69AFAFE0F58}">
  <dimension ref="A1:AL1553"/>
  <sheetViews>
    <sheetView tabSelected="1" topLeftCell="H1" zoomScale="70" zoomScaleNormal="70" workbookViewId="0">
      <selection activeCell="R1" sqref="R1"/>
    </sheetView>
  </sheetViews>
  <sheetFormatPr baseColWidth="10" defaultRowHeight="13.2"/>
  <cols>
    <col min="1" max="1" width="13.77734375" style="21" customWidth="1"/>
    <col min="2" max="2" width="31.109375" style="3" customWidth="1"/>
    <col min="3" max="4" width="13.77734375" style="21" customWidth="1"/>
    <col min="5" max="5" width="24.21875" style="3" customWidth="1"/>
    <col min="6" max="12" width="13.77734375" style="21" customWidth="1"/>
    <col min="13" max="13" width="41.6640625" style="3" customWidth="1"/>
    <col min="14" max="15" width="13.77734375" style="21" customWidth="1"/>
    <col min="16" max="18" width="23.77734375" style="3" customWidth="1"/>
    <col min="19" max="25" width="13.77734375" style="21" customWidth="1"/>
    <col min="26" max="26" width="22.109375" style="21" customWidth="1"/>
    <col min="27" max="27" width="28.21875" style="21" customWidth="1"/>
    <col min="28" max="36" width="13.77734375" style="21" customWidth="1"/>
    <col min="37" max="37" width="13.77734375" style="3" customWidth="1"/>
  </cols>
  <sheetData>
    <row r="1" spans="1:38" s="26" customFormat="1" ht="26.4">
      <c r="A1" s="25" t="s">
        <v>850</v>
      </c>
      <c r="B1" s="40" t="s">
        <v>851</v>
      </c>
      <c r="C1" s="25" t="s">
        <v>792</v>
      </c>
      <c r="D1" s="25" t="s">
        <v>791</v>
      </c>
      <c r="E1" s="40" t="s">
        <v>832</v>
      </c>
      <c r="F1" s="25" t="s">
        <v>793</v>
      </c>
      <c r="G1" s="25" t="s">
        <v>794</v>
      </c>
      <c r="H1" s="25" t="s">
        <v>0</v>
      </c>
      <c r="I1" s="25" t="s">
        <v>1</v>
      </c>
      <c r="J1" s="25" t="s">
        <v>2</v>
      </c>
      <c r="K1" s="25" t="s">
        <v>3</v>
      </c>
      <c r="L1" s="25" t="s">
        <v>801</v>
      </c>
      <c r="M1" s="40" t="s">
        <v>802</v>
      </c>
      <c r="N1" s="25" t="s">
        <v>804</v>
      </c>
      <c r="O1" s="25" t="s">
        <v>800</v>
      </c>
      <c r="P1" s="40" t="s">
        <v>4</v>
      </c>
      <c r="Q1" s="40" t="s">
        <v>806</v>
      </c>
      <c r="R1" s="40" t="s">
        <v>833</v>
      </c>
      <c r="S1" s="25" t="s">
        <v>1380</v>
      </c>
      <c r="T1" s="25" t="s">
        <v>803</v>
      </c>
      <c r="U1" s="25" t="s">
        <v>790</v>
      </c>
      <c r="V1" s="25" t="s">
        <v>795</v>
      </c>
      <c r="W1" s="25" t="s">
        <v>796</v>
      </c>
      <c r="X1" s="25" t="s">
        <v>797</v>
      </c>
      <c r="Y1" s="25" t="s">
        <v>798</v>
      </c>
      <c r="Z1" s="25" t="s">
        <v>2474</v>
      </c>
      <c r="AA1" s="25" t="s">
        <v>817</v>
      </c>
      <c r="AB1" s="25" t="s">
        <v>854</v>
      </c>
      <c r="AC1" s="25" t="s">
        <v>855</v>
      </c>
      <c r="AD1" s="25" t="s">
        <v>789</v>
      </c>
      <c r="AE1" s="25" t="s">
        <v>2475</v>
      </c>
      <c r="AF1" s="33" t="s">
        <v>1386</v>
      </c>
      <c r="AG1" s="33" t="s">
        <v>1977</v>
      </c>
      <c r="AH1" s="33" t="s">
        <v>1365</v>
      </c>
      <c r="AI1" s="27" t="s">
        <v>868</v>
      </c>
      <c r="AJ1" s="27" t="s">
        <v>869</v>
      </c>
      <c r="AK1"/>
      <c r="AL1"/>
    </row>
    <row r="2" spans="1:38" ht="14.4">
      <c r="A2" s="21">
        <v>15</v>
      </c>
      <c r="B2" s="21" t="s">
        <v>20</v>
      </c>
      <c r="C2" s="58">
        <v>45.291615999999998</v>
      </c>
      <c r="D2" s="58">
        <v>4.7342180000000003</v>
      </c>
      <c r="E2" s="21"/>
      <c r="F2" s="21">
        <v>6</v>
      </c>
      <c r="G2" s="21">
        <v>0</v>
      </c>
      <c r="I2" s="21" t="s">
        <v>139</v>
      </c>
      <c r="J2" s="21" t="s">
        <v>139</v>
      </c>
      <c r="M2" s="21"/>
      <c r="P2" s="21" t="s">
        <v>2278</v>
      </c>
      <c r="Q2" s="21" t="s">
        <v>120</v>
      </c>
      <c r="R2" s="21" t="s">
        <v>1976</v>
      </c>
      <c r="U2" s="21" t="s">
        <v>1390</v>
      </c>
      <c r="AA2" s="36" t="s">
        <v>712</v>
      </c>
      <c r="AB2" s="21" t="s">
        <v>890</v>
      </c>
      <c r="AC2" s="21" t="s">
        <v>891</v>
      </c>
      <c r="AD2" s="35">
        <v>44753</v>
      </c>
      <c r="AE2" s="21" t="str">
        <f t="shared" ref="AE2:AE65" si="0">CONCATENATE("AC_",A2,"AML")</f>
        <v>AC_15AML</v>
      </c>
      <c r="AF2" s="20"/>
      <c r="AG2" s="20"/>
      <c r="AH2" s="20"/>
      <c r="AI2" s="21" t="s">
        <v>892</v>
      </c>
      <c r="AJ2" s="21" t="s">
        <v>893</v>
      </c>
      <c r="AK2"/>
    </row>
    <row r="3" spans="1:38" ht="14.4">
      <c r="A3" s="21">
        <v>16</v>
      </c>
      <c r="B3" s="21" t="s">
        <v>21</v>
      </c>
      <c r="C3" s="58">
        <v>45.308846000000003</v>
      </c>
      <c r="D3" s="58">
        <v>4.7410649999999999</v>
      </c>
      <c r="E3" s="21"/>
      <c r="F3" s="21">
        <v>5</v>
      </c>
      <c r="G3" s="21">
        <v>0</v>
      </c>
      <c r="I3" s="21" t="s">
        <v>139</v>
      </c>
      <c r="J3" s="21" t="s">
        <v>139</v>
      </c>
      <c r="M3" s="21"/>
      <c r="P3" s="21" t="s">
        <v>2278</v>
      </c>
      <c r="Q3" s="21" t="s">
        <v>120</v>
      </c>
      <c r="R3" s="21" t="s">
        <v>1976</v>
      </c>
      <c r="U3" s="21" t="s">
        <v>1390</v>
      </c>
      <c r="AA3" s="36" t="s">
        <v>712</v>
      </c>
      <c r="AB3" s="21" t="s">
        <v>894</v>
      </c>
      <c r="AC3" s="21" t="s">
        <v>895</v>
      </c>
      <c r="AD3" s="35">
        <v>44753</v>
      </c>
      <c r="AE3" s="21" t="str">
        <f t="shared" si="0"/>
        <v>AC_16AML</v>
      </c>
      <c r="AF3" s="20"/>
      <c r="AG3" s="20"/>
      <c r="AH3" s="20"/>
      <c r="AI3" s="21" t="s">
        <v>892</v>
      </c>
      <c r="AJ3" s="21" t="s">
        <v>893</v>
      </c>
      <c r="AK3"/>
    </row>
    <row r="4" spans="1:38" ht="14.4">
      <c r="A4" s="21">
        <v>477</v>
      </c>
      <c r="B4" s="21" t="s">
        <v>709</v>
      </c>
      <c r="C4" s="21">
        <v>45.261775999999998</v>
      </c>
      <c r="D4" s="21">
        <v>4.7062379999999999</v>
      </c>
      <c r="E4" s="36" t="s">
        <v>710</v>
      </c>
      <c r="F4" s="36">
        <v>20</v>
      </c>
      <c r="H4" s="21" t="s">
        <v>139</v>
      </c>
      <c r="I4" s="21" t="s">
        <v>139</v>
      </c>
      <c r="J4" s="21" t="s">
        <v>139</v>
      </c>
      <c r="K4" s="21" t="s">
        <v>140</v>
      </c>
      <c r="M4" s="21"/>
      <c r="N4" s="21" t="s">
        <v>711</v>
      </c>
      <c r="P4" s="21" t="s">
        <v>2278</v>
      </c>
      <c r="Q4" s="21" t="s">
        <v>120</v>
      </c>
      <c r="R4" s="21" t="s">
        <v>1974</v>
      </c>
      <c r="U4" s="21" t="s">
        <v>1390</v>
      </c>
      <c r="AA4" s="36" t="s">
        <v>712</v>
      </c>
      <c r="AB4" s="21" t="s">
        <v>1308</v>
      </c>
      <c r="AC4" s="37">
        <v>7078</v>
      </c>
      <c r="AD4" s="35">
        <v>44753</v>
      </c>
      <c r="AE4" s="21" t="str">
        <f t="shared" si="0"/>
        <v>AC_477AML</v>
      </c>
      <c r="AF4" s="20"/>
      <c r="AG4" s="20"/>
      <c r="AH4" s="20"/>
      <c r="AI4" s="21" t="s">
        <v>892</v>
      </c>
      <c r="AJ4" s="21" t="s">
        <v>893</v>
      </c>
      <c r="AK4"/>
    </row>
    <row r="5" spans="1:38" ht="26.4">
      <c r="A5" s="21">
        <v>478</v>
      </c>
      <c r="B5" s="21" t="s">
        <v>713</v>
      </c>
      <c r="C5" s="21">
        <v>45.234350999999997</v>
      </c>
      <c r="D5" s="21">
        <v>4.7156219999999998</v>
      </c>
      <c r="E5" s="36" t="s">
        <v>714</v>
      </c>
      <c r="F5" s="36">
        <v>20</v>
      </c>
      <c r="H5" s="21" t="s">
        <v>139</v>
      </c>
      <c r="I5" s="21" t="s">
        <v>139</v>
      </c>
      <c r="J5" s="21" t="s">
        <v>139</v>
      </c>
      <c r="K5" s="21" t="s">
        <v>140</v>
      </c>
      <c r="M5" s="21"/>
      <c r="P5" s="21" t="s">
        <v>2278</v>
      </c>
      <c r="Q5" s="21" t="s">
        <v>120</v>
      </c>
      <c r="R5" s="21" t="s">
        <v>1974</v>
      </c>
      <c r="U5" s="21" t="s">
        <v>1390</v>
      </c>
      <c r="AA5" s="36" t="s">
        <v>712</v>
      </c>
      <c r="AB5" s="21" t="s">
        <v>1309</v>
      </c>
      <c r="AC5" s="37">
        <v>7337</v>
      </c>
      <c r="AD5" s="35">
        <v>44753</v>
      </c>
      <c r="AE5" s="21" t="str">
        <f t="shared" si="0"/>
        <v>AC_478AML</v>
      </c>
      <c r="AF5" s="20"/>
      <c r="AG5" s="20"/>
      <c r="AH5" s="20"/>
      <c r="AI5" s="21" t="s">
        <v>892</v>
      </c>
      <c r="AJ5" s="21" t="s">
        <v>893</v>
      </c>
      <c r="AK5"/>
    </row>
    <row r="6" spans="1:38" ht="14.4">
      <c r="A6" s="21">
        <v>514</v>
      </c>
      <c r="B6" s="76" t="s">
        <v>774</v>
      </c>
      <c r="C6" s="77">
        <v>45.191302</v>
      </c>
      <c r="D6" s="21">
        <v>4.6859859999999998</v>
      </c>
      <c r="E6" s="65" t="s">
        <v>775</v>
      </c>
      <c r="F6" s="77">
        <v>20</v>
      </c>
      <c r="G6" s="77">
        <v>1</v>
      </c>
      <c r="H6" s="77"/>
      <c r="I6" s="77" t="s">
        <v>139</v>
      </c>
      <c r="J6" s="77" t="s">
        <v>139</v>
      </c>
      <c r="K6" s="77"/>
      <c r="L6" s="77"/>
      <c r="M6" s="77" t="s">
        <v>776</v>
      </c>
      <c r="N6" s="77"/>
      <c r="O6" s="77"/>
      <c r="P6" s="21" t="s">
        <v>2278</v>
      </c>
      <c r="Q6" s="21" t="s">
        <v>120</v>
      </c>
      <c r="R6" s="21" t="s">
        <v>1974</v>
      </c>
      <c r="T6" s="77"/>
      <c r="U6" s="21" t="s">
        <v>1390</v>
      </c>
      <c r="AA6" s="36" t="s">
        <v>712</v>
      </c>
      <c r="AB6" s="21" t="s">
        <v>1336</v>
      </c>
      <c r="AC6" s="37">
        <v>7188</v>
      </c>
      <c r="AD6" s="35">
        <v>44753</v>
      </c>
      <c r="AE6" s="21" t="str">
        <f t="shared" si="0"/>
        <v>AC_514AML</v>
      </c>
      <c r="AF6" s="20"/>
      <c r="AG6" s="20"/>
      <c r="AH6" s="20"/>
      <c r="AI6" s="21" t="s">
        <v>892</v>
      </c>
      <c r="AJ6" s="21" t="s">
        <v>893</v>
      </c>
      <c r="AK6"/>
    </row>
    <row r="7" spans="1:38" ht="14.4">
      <c r="A7" s="21">
        <v>515</v>
      </c>
      <c r="B7" s="77" t="s">
        <v>777</v>
      </c>
      <c r="C7" s="77">
        <v>45.268608999999998</v>
      </c>
      <c r="D7" s="21">
        <v>4.6878029999999997</v>
      </c>
      <c r="E7" s="69" t="s">
        <v>778</v>
      </c>
      <c r="F7" s="77">
        <v>7</v>
      </c>
      <c r="G7" s="77"/>
      <c r="H7" s="77"/>
      <c r="I7" s="77" t="s">
        <v>139</v>
      </c>
      <c r="J7" s="77" t="s">
        <v>139</v>
      </c>
      <c r="K7" s="77"/>
      <c r="L7" s="77"/>
      <c r="M7" s="77"/>
      <c r="N7" s="77"/>
      <c r="O7" s="77"/>
      <c r="P7" s="21" t="s">
        <v>2278</v>
      </c>
      <c r="Q7" s="21" t="s">
        <v>120</v>
      </c>
      <c r="R7" s="21" t="s">
        <v>1976</v>
      </c>
      <c r="T7" s="77"/>
      <c r="U7" s="21" t="s">
        <v>1390</v>
      </c>
      <c r="AA7" s="36" t="s">
        <v>712</v>
      </c>
      <c r="AB7" s="21" t="s">
        <v>1337</v>
      </c>
      <c r="AC7" s="37">
        <v>7225</v>
      </c>
      <c r="AD7" s="35">
        <v>44753</v>
      </c>
      <c r="AE7" s="21" t="str">
        <f t="shared" si="0"/>
        <v>AC_515AML</v>
      </c>
      <c r="AF7" s="20"/>
      <c r="AG7" s="20"/>
      <c r="AH7" s="20"/>
      <c r="AI7" s="21" t="s">
        <v>892</v>
      </c>
      <c r="AJ7" s="21" t="s">
        <v>893</v>
      </c>
      <c r="AK7"/>
    </row>
    <row r="8" spans="1:38" ht="26.4">
      <c r="A8" s="21">
        <v>516</v>
      </c>
      <c r="B8" s="77" t="s">
        <v>779</v>
      </c>
      <c r="C8" s="77">
        <v>45.229308000000003</v>
      </c>
      <c r="D8" s="21">
        <v>4.5948140000000004</v>
      </c>
      <c r="E8" s="77" t="s">
        <v>780</v>
      </c>
      <c r="F8" s="77">
        <v>15</v>
      </c>
      <c r="G8" s="77"/>
      <c r="H8" s="77"/>
      <c r="I8" s="77" t="s">
        <v>139</v>
      </c>
      <c r="J8" s="77" t="s">
        <v>139</v>
      </c>
      <c r="K8" s="77"/>
      <c r="L8" s="77"/>
      <c r="M8" s="77" t="s">
        <v>776</v>
      </c>
      <c r="N8" s="77"/>
      <c r="O8" s="77"/>
      <c r="P8" s="21" t="s">
        <v>1379</v>
      </c>
      <c r="Q8" s="77" t="s">
        <v>185</v>
      </c>
      <c r="R8" s="21" t="s">
        <v>1374</v>
      </c>
      <c r="T8" s="77"/>
      <c r="U8" s="21" t="s">
        <v>1390</v>
      </c>
      <c r="AA8" s="36" t="s">
        <v>712</v>
      </c>
      <c r="AB8" s="21" t="s">
        <v>1338</v>
      </c>
      <c r="AC8" s="37">
        <v>7342</v>
      </c>
      <c r="AD8" s="35">
        <v>44753</v>
      </c>
      <c r="AE8" s="21" t="str">
        <f t="shared" si="0"/>
        <v>AC_516AML</v>
      </c>
      <c r="AF8" s="20"/>
      <c r="AG8" s="20"/>
      <c r="AH8" s="20"/>
      <c r="AI8" s="21" t="s">
        <v>892</v>
      </c>
      <c r="AJ8" s="21" t="s">
        <v>893</v>
      </c>
      <c r="AK8"/>
    </row>
    <row r="9" spans="1:38" ht="39.6">
      <c r="A9" s="21">
        <v>20</v>
      </c>
      <c r="B9" s="21" t="s">
        <v>32</v>
      </c>
      <c r="C9" s="58">
        <v>45.120255999999998</v>
      </c>
      <c r="D9" s="58">
        <v>4.9870159999999997</v>
      </c>
      <c r="E9" s="21" t="s">
        <v>33</v>
      </c>
      <c r="F9" s="21">
        <v>5</v>
      </c>
      <c r="G9" s="21">
        <v>0</v>
      </c>
      <c r="I9" s="21" t="s">
        <v>139</v>
      </c>
      <c r="J9" s="21" t="s">
        <v>139</v>
      </c>
      <c r="M9" s="21"/>
      <c r="P9" s="21" t="s">
        <v>2278</v>
      </c>
      <c r="Q9" s="21" t="s">
        <v>120</v>
      </c>
      <c r="R9" s="21" t="s">
        <v>1976</v>
      </c>
      <c r="U9" s="21" t="s">
        <v>1390</v>
      </c>
      <c r="AA9" s="21" t="s">
        <v>34</v>
      </c>
      <c r="AB9" s="21" t="s">
        <v>903</v>
      </c>
      <c r="AC9" s="21" t="s">
        <v>904</v>
      </c>
      <c r="AD9" s="35">
        <v>44753</v>
      </c>
      <c r="AE9" s="21" t="str">
        <f t="shared" si="0"/>
        <v>AC_20AML</v>
      </c>
      <c r="AF9" s="20"/>
      <c r="AG9" s="20"/>
      <c r="AH9" s="20"/>
      <c r="AI9" s="21" t="s">
        <v>905</v>
      </c>
      <c r="AJ9" s="21" t="s">
        <v>906</v>
      </c>
      <c r="AK9"/>
    </row>
    <row r="10" spans="1:38" ht="26.4">
      <c r="A10" s="21">
        <v>442</v>
      </c>
      <c r="B10" s="21" t="s">
        <v>670</v>
      </c>
      <c r="C10" s="34">
        <v>46.440334</v>
      </c>
      <c r="D10" s="34">
        <v>5.26919</v>
      </c>
      <c r="E10" s="21" t="s">
        <v>671</v>
      </c>
      <c r="F10" s="21">
        <v>17</v>
      </c>
      <c r="G10" s="21">
        <v>1</v>
      </c>
      <c r="H10" s="21" t="s">
        <v>139</v>
      </c>
      <c r="I10" s="21" t="s">
        <v>139</v>
      </c>
      <c r="J10" s="21" t="s">
        <v>139</v>
      </c>
      <c r="K10" s="21" t="s">
        <v>140</v>
      </c>
      <c r="M10" s="21"/>
      <c r="P10" s="21" t="s">
        <v>2278</v>
      </c>
      <c r="Q10" s="21" t="s">
        <v>120</v>
      </c>
      <c r="R10" s="21" t="s">
        <v>1974</v>
      </c>
      <c r="U10" s="21" t="s">
        <v>1390</v>
      </c>
      <c r="AA10" s="21" t="s">
        <v>717</v>
      </c>
      <c r="AB10" s="21" t="s">
        <v>1298</v>
      </c>
      <c r="AC10" s="37">
        <v>1029</v>
      </c>
      <c r="AD10" s="35">
        <v>44753</v>
      </c>
      <c r="AE10" s="21" t="str">
        <f t="shared" si="0"/>
        <v>AC_442AML</v>
      </c>
      <c r="AF10" s="20"/>
      <c r="AG10" s="20"/>
      <c r="AH10" s="20"/>
      <c r="AI10" s="21" t="s">
        <v>970</v>
      </c>
      <c r="AJ10" s="21" t="s">
        <v>1299</v>
      </c>
      <c r="AK10"/>
    </row>
    <row r="11" spans="1:38" ht="15" customHeight="1">
      <c r="A11" s="21">
        <v>443</v>
      </c>
      <c r="B11" s="21" t="s">
        <v>673</v>
      </c>
      <c r="C11" s="34">
        <v>46.145169000000003</v>
      </c>
      <c r="D11" s="34">
        <v>5.2854675599999998</v>
      </c>
      <c r="E11" s="21" t="s">
        <v>674</v>
      </c>
      <c r="F11" s="21">
        <v>10</v>
      </c>
      <c r="G11" s="21">
        <v>1</v>
      </c>
      <c r="H11" s="21" t="s">
        <v>139</v>
      </c>
      <c r="I11" s="21" t="s">
        <v>139</v>
      </c>
      <c r="J11" s="21" t="s">
        <v>139</v>
      </c>
      <c r="K11" s="21" t="s">
        <v>140</v>
      </c>
      <c r="M11" s="21"/>
      <c r="P11" s="21" t="s">
        <v>2278</v>
      </c>
      <c r="Q11" s="21" t="s">
        <v>120</v>
      </c>
      <c r="R11" s="21" t="s">
        <v>1976</v>
      </c>
      <c r="U11" s="21" t="s">
        <v>1390</v>
      </c>
      <c r="AA11" s="21" t="s">
        <v>717</v>
      </c>
      <c r="AB11" s="21" t="s">
        <v>1300</v>
      </c>
      <c r="AC11" s="37">
        <v>1422</v>
      </c>
      <c r="AD11" s="35">
        <v>44753</v>
      </c>
      <c r="AE11" s="21" t="str">
        <f t="shared" si="0"/>
        <v>AC_443AML</v>
      </c>
      <c r="AF11" s="20"/>
      <c r="AG11" s="20"/>
      <c r="AH11" s="20"/>
      <c r="AI11" s="21" t="s">
        <v>970</v>
      </c>
      <c r="AJ11" s="21" t="s">
        <v>1299</v>
      </c>
      <c r="AK11"/>
    </row>
    <row r="12" spans="1:38" ht="26.4">
      <c r="A12" s="21">
        <v>444</v>
      </c>
      <c r="B12" s="21" t="s">
        <v>675</v>
      </c>
      <c r="C12" s="34">
        <v>46.236325399999998</v>
      </c>
      <c r="D12" s="34">
        <v>5.2728270000000004</v>
      </c>
      <c r="E12" s="21" t="s">
        <v>676</v>
      </c>
      <c r="F12" s="21">
        <v>13</v>
      </c>
      <c r="G12" s="21">
        <v>1</v>
      </c>
      <c r="H12" s="21" t="s">
        <v>139</v>
      </c>
      <c r="I12" s="21" t="s">
        <v>139</v>
      </c>
      <c r="J12" s="21" t="s">
        <v>139</v>
      </c>
      <c r="K12" s="21" t="s">
        <v>140</v>
      </c>
      <c r="M12" s="21"/>
      <c r="P12" s="21" t="s">
        <v>2278</v>
      </c>
      <c r="Q12" s="21" t="s">
        <v>120</v>
      </c>
      <c r="R12" s="21" t="s">
        <v>1976</v>
      </c>
      <c r="U12" s="21" t="s">
        <v>1390</v>
      </c>
      <c r="AA12" s="21" t="s">
        <v>717</v>
      </c>
      <c r="AB12" s="21" t="s">
        <v>1301</v>
      </c>
      <c r="AC12" s="37">
        <v>1451</v>
      </c>
      <c r="AD12" s="35">
        <v>44753</v>
      </c>
      <c r="AE12" s="21" t="str">
        <f t="shared" si="0"/>
        <v>AC_444AML</v>
      </c>
      <c r="AF12" s="20"/>
      <c r="AG12" s="20"/>
      <c r="AH12" s="20"/>
      <c r="AI12" s="21" t="s">
        <v>970</v>
      </c>
      <c r="AJ12" s="21" t="s">
        <v>1299</v>
      </c>
      <c r="AK12"/>
    </row>
    <row r="13" spans="1:38" ht="26.4">
      <c r="A13" s="21">
        <v>445</v>
      </c>
      <c r="B13" s="21" t="s">
        <v>677</v>
      </c>
      <c r="C13" s="34">
        <v>46.259779000000002</v>
      </c>
      <c r="D13" s="34">
        <v>5.1680039999999998</v>
      </c>
      <c r="E13" s="21" t="s">
        <v>678</v>
      </c>
      <c r="F13" s="21">
        <v>24</v>
      </c>
      <c r="G13" s="21">
        <v>2</v>
      </c>
      <c r="H13" s="21" t="s">
        <v>139</v>
      </c>
      <c r="I13" s="21" t="s">
        <v>139</v>
      </c>
      <c r="J13" s="21" t="s">
        <v>139</v>
      </c>
      <c r="K13" s="21" t="s">
        <v>140</v>
      </c>
      <c r="M13" s="21"/>
      <c r="P13" s="21" t="s">
        <v>2278</v>
      </c>
      <c r="Q13" s="21" t="s">
        <v>120</v>
      </c>
      <c r="R13" s="21" t="s">
        <v>1974</v>
      </c>
      <c r="U13" s="21" t="s">
        <v>1390</v>
      </c>
      <c r="AA13" s="21" t="s">
        <v>717</v>
      </c>
      <c r="AB13" s="21" t="s">
        <v>1302</v>
      </c>
      <c r="AC13" s="37">
        <v>1024</v>
      </c>
      <c r="AD13" s="35">
        <v>44753</v>
      </c>
      <c r="AE13" s="21" t="str">
        <f t="shared" si="0"/>
        <v>AC_445AML</v>
      </c>
      <c r="AF13" s="20"/>
      <c r="AG13" s="20"/>
      <c r="AH13" s="20"/>
      <c r="AI13" s="21" t="s">
        <v>970</v>
      </c>
      <c r="AJ13" s="21" t="s">
        <v>1299</v>
      </c>
      <c r="AK13"/>
    </row>
    <row r="14" spans="1:38" ht="26.4">
      <c r="A14" s="21">
        <v>467</v>
      </c>
      <c r="B14" s="21" t="s">
        <v>705</v>
      </c>
      <c r="C14" s="34">
        <v>46.145566000000002</v>
      </c>
      <c r="D14" s="34">
        <v>5.2865213999999998</v>
      </c>
      <c r="E14" s="21" t="s">
        <v>706</v>
      </c>
      <c r="F14" s="21">
        <v>75</v>
      </c>
      <c r="G14" s="21">
        <v>1</v>
      </c>
      <c r="H14" s="21" t="s">
        <v>139</v>
      </c>
      <c r="I14" s="21" t="s">
        <v>139</v>
      </c>
      <c r="J14" s="21" t="s">
        <v>139</v>
      </c>
      <c r="K14" s="21" t="s">
        <v>140</v>
      </c>
      <c r="M14" s="21"/>
      <c r="O14" s="21">
        <v>2025</v>
      </c>
      <c r="P14" s="21" t="s">
        <v>137</v>
      </c>
      <c r="Q14" s="21" t="s">
        <v>120</v>
      </c>
      <c r="R14" s="21" t="s">
        <v>1975</v>
      </c>
      <c r="U14" s="21" t="s">
        <v>1398</v>
      </c>
      <c r="Z14" s="21" t="s">
        <v>672</v>
      </c>
      <c r="AA14" s="21" t="s">
        <v>717</v>
      </c>
      <c r="AB14" s="21" t="s">
        <v>1300</v>
      </c>
      <c r="AC14" s="37">
        <v>1422</v>
      </c>
      <c r="AD14" s="35">
        <v>44753</v>
      </c>
      <c r="AE14" s="21" t="str">
        <f t="shared" si="0"/>
        <v>AC_467AML</v>
      </c>
      <c r="AF14" s="20"/>
      <c r="AG14" s="20"/>
      <c r="AH14" s="20"/>
      <c r="AI14" s="21" t="s">
        <v>970</v>
      </c>
      <c r="AJ14" s="21" t="s">
        <v>1299</v>
      </c>
      <c r="AK14"/>
    </row>
    <row r="15" spans="1:38" ht="26.4">
      <c r="A15" s="21">
        <v>479</v>
      </c>
      <c r="B15" s="21" t="s">
        <v>715</v>
      </c>
      <c r="C15" s="21">
        <v>46.131197</v>
      </c>
      <c r="D15" s="21">
        <v>5.1632720000000001</v>
      </c>
      <c r="E15" s="36" t="s">
        <v>716</v>
      </c>
      <c r="F15" s="36">
        <v>5</v>
      </c>
      <c r="H15" s="21" t="s">
        <v>139</v>
      </c>
      <c r="I15" s="21" t="s">
        <v>139</v>
      </c>
      <c r="J15" s="21" t="s">
        <v>139</v>
      </c>
      <c r="K15" s="21" t="s">
        <v>140</v>
      </c>
      <c r="M15" s="21"/>
      <c r="P15" s="21" t="s">
        <v>2278</v>
      </c>
      <c r="Q15" s="21" t="s">
        <v>120</v>
      </c>
      <c r="R15" s="21" t="s">
        <v>1976</v>
      </c>
      <c r="U15" s="21" t="s">
        <v>1390</v>
      </c>
      <c r="AA15" s="21" t="s">
        <v>717</v>
      </c>
      <c r="AB15" s="21" t="s">
        <v>1310</v>
      </c>
      <c r="AC15" s="37">
        <v>1405</v>
      </c>
      <c r="AD15" s="35">
        <v>44753</v>
      </c>
      <c r="AE15" s="21" t="str">
        <f t="shared" si="0"/>
        <v>AC_479AML</v>
      </c>
      <c r="AF15" s="20"/>
      <c r="AG15" s="20"/>
      <c r="AH15" s="20"/>
      <c r="AI15" s="21" t="s">
        <v>970</v>
      </c>
      <c r="AJ15" s="21" t="s">
        <v>1299</v>
      </c>
      <c r="AK15"/>
    </row>
    <row r="16" spans="1:38" ht="15" customHeight="1">
      <c r="A16" s="21">
        <v>480</v>
      </c>
      <c r="B16" s="21" t="s">
        <v>718</v>
      </c>
      <c r="C16" s="21">
        <v>46.159947000000003</v>
      </c>
      <c r="D16" s="21">
        <v>5.3884249999999998</v>
      </c>
      <c r="E16" s="75" t="s">
        <v>719</v>
      </c>
      <c r="F16" s="36">
        <v>10</v>
      </c>
      <c r="H16" s="21" t="s">
        <v>139</v>
      </c>
      <c r="I16" s="21" t="s">
        <v>139</v>
      </c>
      <c r="J16" s="21" t="s">
        <v>139</v>
      </c>
      <c r="K16" s="21" t="s">
        <v>140</v>
      </c>
      <c r="M16" s="21"/>
      <c r="P16" s="21" t="s">
        <v>2278</v>
      </c>
      <c r="Q16" s="21" t="s">
        <v>120</v>
      </c>
      <c r="R16" s="21" t="s">
        <v>1976</v>
      </c>
      <c r="U16" s="21" t="s">
        <v>1390</v>
      </c>
      <c r="AA16" s="21" t="s">
        <v>717</v>
      </c>
      <c r="AB16" s="21" t="s">
        <v>1311</v>
      </c>
      <c r="AC16" s="37">
        <v>1245</v>
      </c>
      <c r="AD16" s="35">
        <v>44753</v>
      </c>
      <c r="AE16" s="21" t="str">
        <f t="shared" si="0"/>
        <v>AC_480AML</v>
      </c>
      <c r="AF16" s="20"/>
      <c r="AG16" s="20"/>
      <c r="AH16" s="20"/>
      <c r="AI16" s="21" t="s">
        <v>970</v>
      </c>
      <c r="AJ16" s="21" t="s">
        <v>1299</v>
      </c>
      <c r="AK16"/>
    </row>
    <row r="17" spans="1:37" ht="12.75" customHeight="1">
      <c r="A17" s="21">
        <v>481</v>
      </c>
      <c r="B17" s="21" t="s">
        <v>720</v>
      </c>
      <c r="C17" s="21">
        <v>46.283222199999997</v>
      </c>
      <c r="D17" s="21">
        <v>5.2897220000000003</v>
      </c>
      <c r="E17" s="75" t="s">
        <v>721</v>
      </c>
      <c r="F17" s="36">
        <v>5</v>
      </c>
      <c r="H17" s="21" t="s">
        <v>139</v>
      </c>
      <c r="I17" s="21" t="s">
        <v>139</v>
      </c>
      <c r="J17" s="21" t="s">
        <v>139</v>
      </c>
      <c r="K17" s="21" t="s">
        <v>140</v>
      </c>
      <c r="M17" s="21"/>
      <c r="P17" s="21" t="s">
        <v>2278</v>
      </c>
      <c r="Q17" s="21" t="s">
        <v>120</v>
      </c>
      <c r="R17" s="21" t="s">
        <v>1976</v>
      </c>
      <c r="U17" s="21" t="s">
        <v>1390</v>
      </c>
      <c r="AA17" s="21" t="s">
        <v>717</v>
      </c>
      <c r="AB17" s="21" t="s">
        <v>1312</v>
      </c>
      <c r="AC17" s="37">
        <v>1350</v>
      </c>
      <c r="AD17" s="35">
        <v>44753</v>
      </c>
      <c r="AE17" s="21" t="str">
        <f t="shared" si="0"/>
        <v>AC_481AML</v>
      </c>
      <c r="AF17" s="20"/>
      <c r="AG17" s="20"/>
      <c r="AH17" s="20"/>
      <c r="AI17" s="21" t="s">
        <v>970</v>
      </c>
      <c r="AJ17" s="21" t="s">
        <v>1299</v>
      </c>
      <c r="AK17"/>
    </row>
    <row r="18" spans="1:37" ht="15" customHeight="1">
      <c r="A18" s="21">
        <v>482</v>
      </c>
      <c r="B18" s="21" t="s">
        <v>722</v>
      </c>
      <c r="C18" s="21">
        <v>46.215842000000002</v>
      </c>
      <c r="D18" s="21">
        <v>5.078811</v>
      </c>
      <c r="E18" s="36" t="s">
        <v>723</v>
      </c>
      <c r="F18" s="36">
        <v>3</v>
      </c>
      <c r="G18" s="21">
        <v>1</v>
      </c>
      <c r="H18" s="21" t="s">
        <v>139</v>
      </c>
      <c r="I18" s="21" t="s">
        <v>139</v>
      </c>
      <c r="J18" s="21" t="s">
        <v>139</v>
      </c>
      <c r="K18" s="21" t="s">
        <v>140</v>
      </c>
      <c r="M18" s="21"/>
      <c r="P18" s="21" t="s">
        <v>2278</v>
      </c>
      <c r="Q18" s="21" t="s">
        <v>120</v>
      </c>
      <c r="R18" s="21" t="s">
        <v>1976</v>
      </c>
      <c r="U18" s="21" t="s">
        <v>1390</v>
      </c>
      <c r="AA18" s="21" t="s">
        <v>717</v>
      </c>
      <c r="AB18" s="21" t="s">
        <v>1313</v>
      </c>
      <c r="AC18" s="37">
        <v>1429</v>
      </c>
      <c r="AD18" s="35">
        <v>44753</v>
      </c>
      <c r="AE18" s="21" t="str">
        <f t="shared" si="0"/>
        <v>AC_482AML</v>
      </c>
      <c r="AF18" s="20"/>
      <c r="AG18" s="20"/>
      <c r="AH18" s="20"/>
      <c r="AI18" s="21" t="s">
        <v>970</v>
      </c>
      <c r="AJ18" s="21" t="s">
        <v>1299</v>
      </c>
      <c r="AK18"/>
    </row>
    <row r="19" spans="1:37" ht="26.4">
      <c r="A19" s="21">
        <v>483</v>
      </c>
      <c r="B19" s="21" t="s">
        <v>724</v>
      </c>
      <c r="C19" s="21">
        <v>46.250065999999997</v>
      </c>
      <c r="D19" s="21">
        <v>5.1215960000000003</v>
      </c>
      <c r="E19" s="75" t="s">
        <v>725</v>
      </c>
      <c r="F19" s="36">
        <v>6</v>
      </c>
      <c r="H19" s="21" t="s">
        <v>139</v>
      </c>
      <c r="I19" s="21" t="s">
        <v>139</v>
      </c>
      <c r="J19" s="21" t="s">
        <v>139</v>
      </c>
      <c r="K19" s="21" t="s">
        <v>140</v>
      </c>
      <c r="M19" s="21"/>
      <c r="P19" s="21" t="s">
        <v>2278</v>
      </c>
      <c r="Q19" s="21" t="s">
        <v>120</v>
      </c>
      <c r="R19" s="21" t="s">
        <v>1976</v>
      </c>
      <c r="U19" s="21" t="s">
        <v>1390</v>
      </c>
      <c r="AA19" s="21" t="s">
        <v>717</v>
      </c>
      <c r="AB19" s="21" t="s">
        <v>1314</v>
      </c>
      <c r="AC19" s="37">
        <v>1301</v>
      </c>
      <c r="AD19" s="35">
        <v>44753</v>
      </c>
      <c r="AE19" s="21" t="str">
        <f t="shared" si="0"/>
        <v>AC_483AML</v>
      </c>
      <c r="AF19" s="20"/>
      <c r="AG19" s="20"/>
      <c r="AH19" s="20"/>
      <c r="AI19" s="21" t="s">
        <v>970</v>
      </c>
      <c r="AJ19" s="21" t="s">
        <v>1299</v>
      </c>
      <c r="AK19"/>
    </row>
    <row r="20" spans="1:37" ht="12.75" customHeight="1">
      <c r="A20" s="21">
        <v>484</v>
      </c>
      <c r="B20" s="21" t="s">
        <v>726</v>
      </c>
      <c r="C20" s="21">
        <v>46.251131999999998</v>
      </c>
      <c r="D20" s="21">
        <v>5.1265720000000004</v>
      </c>
      <c r="E20" s="75" t="s">
        <v>727</v>
      </c>
      <c r="F20" s="36">
        <v>8</v>
      </c>
      <c r="H20" s="21" t="s">
        <v>139</v>
      </c>
      <c r="I20" s="21" t="s">
        <v>139</v>
      </c>
      <c r="J20" s="21" t="s">
        <v>139</v>
      </c>
      <c r="K20" s="21" t="s">
        <v>140</v>
      </c>
      <c r="M20" s="21"/>
      <c r="P20" s="21" t="s">
        <v>2278</v>
      </c>
      <c r="Q20" s="21" t="s">
        <v>120</v>
      </c>
      <c r="R20" s="21" t="s">
        <v>1976</v>
      </c>
      <c r="U20" s="21" t="s">
        <v>1390</v>
      </c>
      <c r="AA20" s="21" t="s">
        <v>717</v>
      </c>
      <c r="AB20" s="21" t="s">
        <v>1314</v>
      </c>
      <c r="AC20" s="37">
        <v>1301</v>
      </c>
      <c r="AD20" s="35">
        <v>44753</v>
      </c>
      <c r="AE20" s="21" t="str">
        <f t="shared" si="0"/>
        <v>AC_484AML</v>
      </c>
      <c r="AF20" s="20"/>
      <c r="AG20" s="20"/>
      <c r="AH20" s="20"/>
      <c r="AI20" s="21" t="s">
        <v>970</v>
      </c>
      <c r="AJ20" s="21" t="s">
        <v>1299</v>
      </c>
      <c r="AK20"/>
    </row>
    <row r="21" spans="1:37" ht="26.4">
      <c r="A21" s="21">
        <v>485</v>
      </c>
      <c r="B21" s="21" t="s">
        <v>728</v>
      </c>
      <c r="C21" s="21">
        <v>46.289572</v>
      </c>
      <c r="D21" s="21">
        <v>5.158353</v>
      </c>
      <c r="E21" s="75" t="s">
        <v>729</v>
      </c>
      <c r="F21" s="36">
        <v>5</v>
      </c>
      <c r="G21" s="21">
        <v>1</v>
      </c>
      <c r="H21" s="21" t="s">
        <v>139</v>
      </c>
      <c r="I21" s="21" t="s">
        <v>139</v>
      </c>
      <c r="J21" s="21" t="s">
        <v>139</v>
      </c>
      <c r="K21" s="21" t="s">
        <v>140</v>
      </c>
      <c r="M21" s="21"/>
      <c r="P21" s="21" t="s">
        <v>2278</v>
      </c>
      <c r="Q21" s="21" t="s">
        <v>120</v>
      </c>
      <c r="R21" s="21" t="s">
        <v>1976</v>
      </c>
      <c r="U21" s="21" t="s">
        <v>1390</v>
      </c>
      <c r="AA21" s="21" t="s">
        <v>717</v>
      </c>
      <c r="AB21" s="21" t="s">
        <v>1302</v>
      </c>
      <c r="AC21" s="37">
        <v>1024</v>
      </c>
      <c r="AD21" s="35">
        <v>44753</v>
      </c>
      <c r="AE21" s="21" t="str">
        <f t="shared" si="0"/>
        <v>AC_485AML</v>
      </c>
      <c r="AF21" s="20"/>
      <c r="AG21" s="20"/>
      <c r="AH21" s="20"/>
      <c r="AI21" s="21" t="s">
        <v>970</v>
      </c>
      <c r="AJ21" s="21" t="s">
        <v>1299</v>
      </c>
      <c r="AK21"/>
    </row>
    <row r="22" spans="1:37" ht="26.4">
      <c r="A22" s="21">
        <v>486</v>
      </c>
      <c r="B22" s="21" t="s">
        <v>730</v>
      </c>
      <c r="C22" s="21">
        <v>46.389071999999999</v>
      </c>
      <c r="D22" s="21">
        <v>5.1199029999999999</v>
      </c>
      <c r="E22" s="75" t="s">
        <v>731</v>
      </c>
      <c r="F22" s="36">
        <v>3</v>
      </c>
      <c r="H22" s="21" t="s">
        <v>139</v>
      </c>
      <c r="I22" s="21" t="s">
        <v>139</v>
      </c>
      <c r="J22" s="21" t="s">
        <v>139</v>
      </c>
      <c r="K22" s="21" t="s">
        <v>140</v>
      </c>
      <c r="M22" s="21"/>
      <c r="P22" s="21" t="s">
        <v>2278</v>
      </c>
      <c r="Q22" s="21" t="s">
        <v>120</v>
      </c>
      <c r="R22" s="21" t="s">
        <v>1976</v>
      </c>
      <c r="U22" s="21" t="s">
        <v>1390</v>
      </c>
      <c r="AA22" s="21" t="s">
        <v>717</v>
      </c>
      <c r="AB22" s="21" t="s">
        <v>1315</v>
      </c>
      <c r="AC22" s="37">
        <v>1196</v>
      </c>
      <c r="AD22" s="35">
        <v>44753</v>
      </c>
      <c r="AE22" s="21" t="str">
        <f t="shared" si="0"/>
        <v>AC_486AML</v>
      </c>
      <c r="AF22" s="20"/>
      <c r="AG22" s="20"/>
      <c r="AH22" s="20"/>
      <c r="AI22" s="21" t="s">
        <v>970</v>
      </c>
      <c r="AJ22" s="21" t="s">
        <v>1299</v>
      </c>
      <c r="AK22"/>
    </row>
    <row r="23" spans="1:37" ht="26.25" customHeight="1">
      <c r="A23" s="21">
        <v>487</v>
      </c>
      <c r="B23" s="21" t="s">
        <v>732</v>
      </c>
      <c r="C23" s="21">
        <v>46.341247000000003</v>
      </c>
      <c r="D23" s="21">
        <v>5.0710470000000001</v>
      </c>
      <c r="E23" s="75" t="s">
        <v>733</v>
      </c>
      <c r="F23" s="36">
        <v>2</v>
      </c>
      <c r="H23" s="21" t="s">
        <v>139</v>
      </c>
      <c r="I23" s="21" t="s">
        <v>139</v>
      </c>
      <c r="J23" s="21" t="s">
        <v>139</v>
      </c>
      <c r="K23" s="21" t="s">
        <v>140</v>
      </c>
      <c r="M23" s="21"/>
      <c r="P23" s="21" t="s">
        <v>2278</v>
      </c>
      <c r="Q23" s="21" t="s">
        <v>120</v>
      </c>
      <c r="R23" s="21" t="s">
        <v>1976</v>
      </c>
      <c r="U23" s="21" t="s">
        <v>1390</v>
      </c>
      <c r="AA23" s="21" t="s">
        <v>717</v>
      </c>
      <c r="AB23" s="21" t="s">
        <v>1316</v>
      </c>
      <c r="AC23" s="37">
        <v>1236</v>
      </c>
      <c r="AD23" s="35">
        <v>44753</v>
      </c>
      <c r="AE23" s="21" t="str">
        <f t="shared" si="0"/>
        <v>AC_487AML</v>
      </c>
      <c r="AF23" s="20"/>
      <c r="AG23" s="20"/>
      <c r="AH23" s="20"/>
      <c r="AI23" s="21" t="s">
        <v>970</v>
      </c>
      <c r="AJ23" s="21" t="s">
        <v>1299</v>
      </c>
      <c r="AK23"/>
    </row>
    <row r="24" spans="1:37" ht="26.4">
      <c r="A24" s="21">
        <v>488</v>
      </c>
      <c r="B24" s="21" t="s">
        <v>734</v>
      </c>
      <c r="C24" s="21">
        <v>46.059109999999997</v>
      </c>
      <c r="D24" s="21">
        <v>5.3177500000000002</v>
      </c>
      <c r="E24" s="75" t="s">
        <v>735</v>
      </c>
      <c r="F24" s="36">
        <v>1</v>
      </c>
      <c r="H24" s="21" t="s">
        <v>139</v>
      </c>
      <c r="I24" s="21" t="s">
        <v>139</v>
      </c>
      <c r="J24" s="21" t="s">
        <v>139</v>
      </c>
      <c r="K24" s="21" t="s">
        <v>140</v>
      </c>
      <c r="M24" s="21"/>
      <c r="P24" s="21" t="s">
        <v>2278</v>
      </c>
      <c r="Q24" s="21" t="s">
        <v>120</v>
      </c>
      <c r="R24" s="21" t="s">
        <v>1976</v>
      </c>
      <c r="U24" s="21" t="s">
        <v>1390</v>
      </c>
      <c r="AA24" s="21" t="s">
        <v>717</v>
      </c>
      <c r="AB24" s="21" t="s">
        <v>1317</v>
      </c>
      <c r="AC24" s="37">
        <v>1151</v>
      </c>
      <c r="AD24" s="35">
        <v>44753</v>
      </c>
      <c r="AE24" s="21" t="str">
        <f t="shared" si="0"/>
        <v>AC_488AML</v>
      </c>
      <c r="AF24" s="20"/>
      <c r="AG24" s="20"/>
      <c r="AH24" s="20"/>
      <c r="AI24" s="21" t="s">
        <v>970</v>
      </c>
      <c r="AJ24" s="21" t="s">
        <v>1299</v>
      </c>
      <c r="AK24"/>
    </row>
    <row r="25" spans="1:37" ht="12.75" customHeight="1">
      <c r="A25" s="21">
        <v>510</v>
      </c>
      <c r="B25" s="21" t="s">
        <v>766</v>
      </c>
      <c r="C25" s="37">
        <v>46.213951000000002</v>
      </c>
      <c r="D25" s="37">
        <v>5.3263699000000004</v>
      </c>
      <c r="E25" s="21" t="s">
        <v>767</v>
      </c>
      <c r="F25" s="21">
        <v>1</v>
      </c>
      <c r="G25" s="21">
        <v>0</v>
      </c>
      <c r="H25" s="21" t="s">
        <v>243</v>
      </c>
      <c r="I25" s="21" t="s">
        <v>139</v>
      </c>
      <c r="J25" s="21" t="s">
        <v>139</v>
      </c>
      <c r="K25" s="21" t="s">
        <v>140</v>
      </c>
      <c r="M25" s="21"/>
      <c r="P25" s="21" t="s">
        <v>2278</v>
      </c>
      <c r="Q25" s="21" t="s">
        <v>120</v>
      </c>
      <c r="R25" s="21" t="s">
        <v>1976</v>
      </c>
      <c r="U25" s="21" t="s">
        <v>1390</v>
      </c>
      <c r="AA25" s="21" t="s">
        <v>717</v>
      </c>
      <c r="AB25" s="21" t="s">
        <v>1332</v>
      </c>
      <c r="AC25" s="37">
        <v>1195</v>
      </c>
      <c r="AD25" s="35">
        <v>44753</v>
      </c>
      <c r="AE25" s="21" t="str">
        <f t="shared" si="0"/>
        <v>AC_510AML</v>
      </c>
      <c r="AF25" s="20"/>
      <c r="AG25" s="20"/>
      <c r="AH25" s="20"/>
      <c r="AI25" s="21" t="s">
        <v>970</v>
      </c>
      <c r="AJ25" s="21" t="s">
        <v>1299</v>
      </c>
      <c r="AK25"/>
    </row>
    <row r="26" spans="1:37" ht="26.4">
      <c r="A26" s="21">
        <v>511</v>
      </c>
      <c r="B26" s="21" t="s">
        <v>768</v>
      </c>
      <c r="C26" s="37">
        <v>46.336187299999999</v>
      </c>
      <c r="D26" s="37">
        <v>5.1269114963523998</v>
      </c>
      <c r="E26" s="21" t="s">
        <v>769</v>
      </c>
      <c r="F26" s="21">
        <v>15</v>
      </c>
      <c r="H26" s="21" t="s">
        <v>243</v>
      </c>
      <c r="I26" s="21" t="s">
        <v>139</v>
      </c>
      <c r="J26" s="21" t="s">
        <v>139</v>
      </c>
      <c r="K26" s="21" t="s">
        <v>140</v>
      </c>
      <c r="M26" s="21"/>
      <c r="P26" s="21" t="s">
        <v>1379</v>
      </c>
      <c r="Q26" s="21" t="s">
        <v>185</v>
      </c>
      <c r="R26" s="21" t="s">
        <v>1374</v>
      </c>
      <c r="U26" s="21" t="s">
        <v>1390</v>
      </c>
      <c r="AA26" s="21" t="s">
        <v>717</v>
      </c>
      <c r="AB26" s="21" t="s">
        <v>1333</v>
      </c>
      <c r="AC26" s="37">
        <v>1266</v>
      </c>
      <c r="AD26" s="35">
        <v>44753</v>
      </c>
      <c r="AE26" s="21" t="str">
        <f t="shared" si="0"/>
        <v>AC_511AML</v>
      </c>
      <c r="AF26" s="20"/>
      <c r="AG26" s="20"/>
      <c r="AH26" s="20"/>
      <c r="AI26" s="21" t="s">
        <v>970</v>
      </c>
      <c r="AJ26" s="21" t="s">
        <v>1299</v>
      </c>
      <c r="AK26"/>
    </row>
    <row r="27" spans="1:37" ht="26.4">
      <c r="A27" s="21">
        <v>512</v>
      </c>
      <c r="B27" s="57" t="s">
        <v>770</v>
      </c>
      <c r="C27" s="37">
        <v>46.196603600000003</v>
      </c>
      <c r="D27" s="37">
        <v>5.1578888999999997</v>
      </c>
      <c r="E27" s="21" t="s">
        <v>771</v>
      </c>
      <c r="F27" s="21">
        <v>2</v>
      </c>
      <c r="H27" s="21" t="s">
        <v>243</v>
      </c>
      <c r="I27" s="21" t="s">
        <v>139</v>
      </c>
      <c r="J27" s="21" t="s">
        <v>139</v>
      </c>
      <c r="M27" s="21"/>
      <c r="P27" s="21" t="s">
        <v>1379</v>
      </c>
      <c r="Q27" s="21" t="s">
        <v>185</v>
      </c>
      <c r="R27" s="21" t="s">
        <v>1374</v>
      </c>
      <c r="U27" s="21" t="s">
        <v>1390</v>
      </c>
      <c r="AA27" s="21" t="s">
        <v>717</v>
      </c>
      <c r="AB27" s="21" t="s">
        <v>1334</v>
      </c>
      <c r="AC27" s="37">
        <v>1065</v>
      </c>
      <c r="AD27" s="35">
        <v>44753</v>
      </c>
      <c r="AE27" s="21" t="str">
        <f t="shared" si="0"/>
        <v>AC_512AML</v>
      </c>
      <c r="AF27" s="20"/>
      <c r="AG27" s="20"/>
      <c r="AH27" s="20"/>
      <c r="AI27" s="21" t="s">
        <v>970</v>
      </c>
      <c r="AJ27" s="21" t="s">
        <v>1299</v>
      </c>
      <c r="AK27"/>
    </row>
    <row r="28" spans="1:37" ht="12.75" customHeight="1">
      <c r="A28" s="21">
        <v>513</v>
      </c>
      <c r="B28" s="57" t="s">
        <v>772</v>
      </c>
      <c r="C28" s="37">
        <v>46.241329999999998</v>
      </c>
      <c r="D28" s="37">
        <v>5.4801950000000001</v>
      </c>
      <c r="E28" s="21" t="s">
        <v>773</v>
      </c>
      <c r="F28" s="21">
        <v>50</v>
      </c>
      <c r="H28" s="21" t="s">
        <v>140</v>
      </c>
      <c r="I28" s="21" t="s">
        <v>139</v>
      </c>
      <c r="J28" s="21" t="s">
        <v>139</v>
      </c>
      <c r="K28" s="21" t="s">
        <v>140</v>
      </c>
      <c r="M28" s="21"/>
      <c r="O28" s="21">
        <v>2017</v>
      </c>
      <c r="P28" s="21" t="s">
        <v>1379</v>
      </c>
      <c r="Q28" s="21" t="s">
        <v>185</v>
      </c>
      <c r="R28" s="21" t="s">
        <v>1374</v>
      </c>
      <c r="U28" s="21" t="s">
        <v>1390</v>
      </c>
      <c r="AA28" s="21" t="s">
        <v>717</v>
      </c>
      <c r="AB28" s="21" t="s">
        <v>1335</v>
      </c>
      <c r="AC28" s="37">
        <v>1125</v>
      </c>
      <c r="AD28" s="35">
        <v>44753</v>
      </c>
      <c r="AE28" s="21" t="str">
        <f t="shared" si="0"/>
        <v>AC_513AML</v>
      </c>
      <c r="AF28" s="20"/>
      <c r="AG28" s="20"/>
      <c r="AH28" s="20"/>
      <c r="AI28" s="21" t="s">
        <v>970</v>
      </c>
      <c r="AJ28" s="21" t="s">
        <v>1299</v>
      </c>
      <c r="AK28"/>
    </row>
    <row r="29" spans="1:37" ht="39.6">
      <c r="A29" s="21">
        <v>1497</v>
      </c>
      <c r="B29" s="21" t="s">
        <v>2226</v>
      </c>
      <c r="C29" s="21">
        <v>46.180059</v>
      </c>
      <c r="D29" s="21">
        <v>5.3188469999999999</v>
      </c>
      <c r="E29" s="21" t="s">
        <v>2424</v>
      </c>
      <c r="F29" s="21">
        <v>0</v>
      </c>
      <c r="M29" s="21"/>
      <c r="P29" s="21" t="s">
        <v>2278</v>
      </c>
      <c r="Q29" s="21" t="s">
        <v>413</v>
      </c>
      <c r="R29" s="21" t="s">
        <v>1383</v>
      </c>
      <c r="U29" s="21" t="s">
        <v>1390</v>
      </c>
      <c r="Z29" s="21" t="s">
        <v>2168</v>
      </c>
      <c r="AA29" s="21" t="s">
        <v>717</v>
      </c>
      <c r="AB29" s="21" t="s">
        <v>2226</v>
      </c>
      <c r="AC29" s="21" t="s">
        <v>2404</v>
      </c>
      <c r="AD29" s="35">
        <v>44935</v>
      </c>
      <c r="AE29" s="21" t="str">
        <f t="shared" si="0"/>
        <v>AC_1497AML</v>
      </c>
      <c r="AF29" s="21" t="s">
        <v>2227</v>
      </c>
      <c r="AG29" s="21" t="s">
        <v>2228</v>
      </c>
      <c r="AJ29" s="21" t="s">
        <v>1299</v>
      </c>
      <c r="AK29"/>
    </row>
    <row r="30" spans="1:37" ht="39.6">
      <c r="A30" s="21">
        <v>1498</v>
      </c>
      <c r="B30" s="21" t="s">
        <v>2229</v>
      </c>
      <c r="C30" s="21">
        <v>46.191488999999997</v>
      </c>
      <c r="D30" s="21">
        <v>5.2816720000000004</v>
      </c>
      <c r="E30" s="21" t="s">
        <v>2423</v>
      </c>
      <c r="F30" s="21">
        <v>0</v>
      </c>
      <c r="M30" s="21"/>
      <c r="P30" s="21" t="s">
        <v>2278</v>
      </c>
      <c r="Q30" s="21" t="s">
        <v>413</v>
      </c>
      <c r="R30" s="21" t="s">
        <v>1383</v>
      </c>
      <c r="U30" s="21" t="s">
        <v>1390</v>
      </c>
      <c r="Z30" s="21" t="s">
        <v>2168</v>
      </c>
      <c r="AA30" s="21" t="s">
        <v>717</v>
      </c>
      <c r="AB30" s="21" t="s">
        <v>2229</v>
      </c>
      <c r="AC30" s="21" t="s">
        <v>2405</v>
      </c>
      <c r="AD30" s="35">
        <v>44935</v>
      </c>
      <c r="AE30" s="21" t="str">
        <f t="shared" si="0"/>
        <v>AC_1498AML</v>
      </c>
      <c r="AF30" s="21" t="s">
        <v>2227</v>
      </c>
      <c r="AG30" s="21" t="s">
        <v>2228</v>
      </c>
      <c r="AJ30" s="21" t="s">
        <v>1299</v>
      </c>
      <c r="AK30"/>
    </row>
    <row r="31" spans="1:37" ht="66">
      <c r="A31" s="21">
        <v>1499</v>
      </c>
      <c r="B31" s="21" t="s">
        <v>2230</v>
      </c>
      <c r="C31" s="21">
        <v>46.203082999999999</v>
      </c>
      <c r="D31" s="21">
        <v>5.2438989999999999</v>
      </c>
      <c r="E31" s="21" t="s">
        <v>2419</v>
      </c>
      <c r="F31" s="21">
        <v>0</v>
      </c>
      <c r="M31" s="21"/>
      <c r="P31" s="21" t="s">
        <v>2278</v>
      </c>
      <c r="Q31" s="21" t="s">
        <v>413</v>
      </c>
      <c r="R31" s="21" t="s">
        <v>1383</v>
      </c>
      <c r="U31" s="21" t="s">
        <v>1390</v>
      </c>
      <c r="Z31" s="21" t="s">
        <v>2168</v>
      </c>
      <c r="AA31" s="21" t="s">
        <v>717</v>
      </c>
      <c r="AB31" s="21" t="s">
        <v>2341</v>
      </c>
      <c r="AC31" s="21" t="s">
        <v>2406</v>
      </c>
      <c r="AD31" s="35">
        <v>44935</v>
      </c>
      <c r="AE31" s="21" t="str">
        <f t="shared" si="0"/>
        <v>AC_1499AML</v>
      </c>
      <c r="AF31" s="21" t="s">
        <v>2227</v>
      </c>
      <c r="AG31" s="21" t="s">
        <v>2228</v>
      </c>
      <c r="AJ31" s="21" t="s">
        <v>1299</v>
      </c>
      <c r="AK31"/>
    </row>
    <row r="32" spans="1:37" ht="52.8">
      <c r="A32" s="21">
        <v>1500</v>
      </c>
      <c r="B32" s="21" t="s">
        <v>2231</v>
      </c>
      <c r="C32" s="21">
        <v>46.209617999999999</v>
      </c>
      <c r="D32" s="21">
        <v>5.2318300000000004</v>
      </c>
      <c r="E32" s="21" t="s">
        <v>2418</v>
      </c>
      <c r="F32" s="21">
        <v>0</v>
      </c>
      <c r="M32" s="21"/>
      <c r="P32" s="21" t="s">
        <v>2278</v>
      </c>
      <c r="Q32" s="21" t="s">
        <v>413</v>
      </c>
      <c r="R32" s="21" t="s">
        <v>1383</v>
      </c>
      <c r="U32" s="21" t="s">
        <v>1390</v>
      </c>
      <c r="Z32" s="21" t="s">
        <v>2168</v>
      </c>
      <c r="AA32" s="21" t="s">
        <v>717</v>
      </c>
      <c r="AB32" s="21" t="s">
        <v>2341</v>
      </c>
      <c r="AC32" s="21" t="s">
        <v>2406</v>
      </c>
      <c r="AD32" s="35">
        <v>44935</v>
      </c>
      <c r="AE32" s="21" t="str">
        <f t="shared" si="0"/>
        <v>AC_1500AML</v>
      </c>
      <c r="AF32" s="21" t="s">
        <v>2227</v>
      </c>
      <c r="AG32" s="21" t="s">
        <v>2228</v>
      </c>
      <c r="AJ32" s="21" t="s">
        <v>1299</v>
      </c>
      <c r="AK32"/>
    </row>
    <row r="33" spans="1:37" ht="39.6">
      <c r="A33" s="21">
        <v>1501</v>
      </c>
      <c r="B33" s="21" t="s">
        <v>2233</v>
      </c>
      <c r="C33" s="21">
        <v>46.221103999999997</v>
      </c>
      <c r="D33" s="21">
        <v>5.2100419999999996</v>
      </c>
      <c r="E33" s="21" t="s">
        <v>2420</v>
      </c>
      <c r="F33" s="21">
        <v>0</v>
      </c>
      <c r="M33" s="21"/>
      <c r="P33" s="21" t="s">
        <v>2278</v>
      </c>
      <c r="Q33" s="21" t="s">
        <v>413</v>
      </c>
      <c r="R33" s="21" t="s">
        <v>1383</v>
      </c>
      <c r="U33" s="21" t="s">
        <v>1390</v>
      </c>
      <c r="Z33" s="21" t="s">
        <v>2168</v>
      </c>
      <c r="AA33" s="21" t="s">
        <v>717</v>
      </c>
      <c r="AB33" s="21" t="s">
        <v>675</v>
      </c>
      <c r="AC33" s="21" t="s">
        <v>2355</v>
      </c>
      <c r="AD33" s="35">
        <v>44935</v>
      </c>
      <c r="AE33" s="21" t="str">
        <f t="shared" si="0"/>
        <v>AC_1501AML</v>
      </c>
      <c r="AF33" s="21" t="s">
        <v>2227</v>
      </c>
      <c r="AG33" s="21" t="s">
        <v>2228</v>
      </c>
      <c r="AJ33" s="21" t="s">
        <v>1299</v>
      </c>
      <c r="AK33"/>
    </row>
    <row r="34" spans="1:37" ht="39.6">
      <c r="A34" s="21">
        <v>1502</v>
      </c>
      <c r="B34" s="21" t="s">
        <v>2234</v>
      </c>
      <c r="C34" s="21">
        <v>46.288927000000001</v>
      </c>
      <c r="D34" s="21">
        <v>5.1584659999999998</v>
      </c>
      <c r="E34" s="21" t="s">
        <v>2421</v>
      </c>
      <c r="F34" s="21">
        <v>0</v>
      </c>
      <c r="M34" s="21"/>
      <c r="P34" s="21" t="s">
        <v>2278</v>
      </c>
      <c r="Q34" s="21" t="s">
        <v>413</v>
      </c>
      <c r="R34" s="21" t="s">
        <v>1383</v>
      </c>
      <c r="U34" s="21" t="s">
        <v>1390</v>
      </c>
      <c r="Z34" s="21" t="s">
        <v>2168</v>
      </c>
      <c r="AA34" s="21" t="s">
        <v>717</v>
      </c>
      <c r="AB34" s="21" t="s">
        <v>2234</v>
      </c>
      <c r="AC34" s="21" t="s">
        <v>2356</v>
      </c>
      <c r="AD34" s="35">
        <v>44935</v>
      </c>
      <c r="AE34" s="21" t="str">
        <f t="shared" si="0"/>
        <v>AC_1502AML</v>
      </c>
      <c r="AF34" s="21" t="s">
        <v>2227</v>
      </c>
      <c r="AG34" s="21" t="s">
        <v>2228</v>
      </c>
      <c r="AJ34" s="21" t="s">
        <v>1299</v>
      </c>
      <c r="AK34"/>
    </row>
    <row r="35" spans="1:37" ht="39.6">
      <c r="A35" s="21">
        <v>1503</v>
      </c>
      <c r="B35" s="21" t="s">
        <v>2235</v>
      </c>
      <c r="C35" s="21">
        <v>46.336401000000002</v>
      </c>
      <c r="D35" s="21">
        <v>5.1289340000000001</v>
      </c>
      <c r="E35" s="21" t="s">
        <v>2422</v>
      </c>
      <c r="F35" s="21">
        <v>0</v>
      </c>
      <c r="M35" s="21"/>
      <c r="P35" s="21" t="s">
        <v>2278</v>
      </c>
      <c r="Q35" s="21" t="s">
        <v>413</v>
      </c>
      <c r="R35" s="21" t="s">
        <v>1383</v>
      </c>
      <c r="U35" s="21" t="s">
        <v>1390</v>
      </c>
      <c r="Z35" s="21" t="s">
        <v>2168</v>
      </c>
      <c r="AA35" s="21" t="s">
        <v>717</v>
      </c>
      <c r="AB35" s="21" t="s">
        <v>2235</v>
      </c>
      <c r="AC35" s="21" t="s">
        <v>2358</v>
      </c>
      <c r="AD35" s="35">
        <v>44935</v>
      </c>
      <c r="AE35" s="21" t="str">
        <f t="shared" si="0"/>
        <v>AC_1503AML</v>
      </c>
      <c r="AF35" s="21" t="s">
        <v>2227</v>
      </c>
      <c r="AG35" s="21" t="s">
        <v>2228</v>
      </c>
      <c r="AJ35" s="21" t="s">
        <v>1299</v>
      </c>
      <c r="AK35"/>
    </row>
    <row r="36" spans="1:37" ht="39.6">
      <c r="A36" s="21">
        <v>1504</v>
      </c>
      <c r="B36" s="21" t="s">
        <v>2232</v>
      </c>
      <c r="C36" s="21">
        <v>46.209690000000002</v>
      </c>
      <c r="D36" s="21">
        <v>5.2281199999999997</v>
      </c>
      <c r="E36" s="21" t="s">
        <v>2416</v>
      </c>
      <c r="F36" s="21">
        <v>0</v>
      </c>
      <c r="M36" s="21"/>
      <c r="P36" s="21" t="s">
        <v>2278</v>
      </c>
      <c r="Q36" s="21" t="s">
        <v>413</v>
      </c>
      <c r="R36" s="21" t="s">
        <v>1383</v>
      </c>
      <c r="U36" s="21" t="s">
        <v>1390</v>
      </c>
      <c r="Z36" s="21" t="s">
        <v>2168</v>
      </c>
      <c r="AA36" s="21" t="s">
        <v>717</v>
      </c>
      <c r="AB36" s="21" t="s">
        <v>2341</v>
      </c>
      <c r="AC36" s="21" t="s">
        <v>2406</v>
      </c>
      <c r="AD36" s="35">
        <v>45576</v>
      </c>
      <c r="AE36" s="21" t="str">
        <f t="shared" si="0"/>
        <v>AC_1504AML</v>
      </c>
      <c r="AF36" s="21" t="s">
        <v>2227</v>
      </c>
      <c r="AG36" s="21" t="s">
        <v>2228</v>
      </c>
      <c r="AJ36" s="21" t="s">
        <v>1299</v>
      </c>
      <c r="AK36"/>
    </row>
    <row r="37" spans="1:37" ht="39.6">
      <c r="A37" s="21">
        <v>1505</v>
      </c>
      <c r="B37" s="21" t="s">
        <v>2442</v>
      </c>
      <c r="C37" s="21">
        <v>46.209724999999999</v>
      </c>
      <c r="D37" s="21">
        <v>5.2290279999999996</v>
      </c>
      <c r="E37" s="21" t="s">
        <v>2417</v>
      </c>
      <c r="F37" s="21">
        <v>0</v>
      </c>
      <c r="M37" s="21"/>
      <c r="P37" s="21" t="s">
        <v>2278</v>
      </c>
      <c r="Q37" s="21" t="s">
        <v>413</v>
      </c>
      <c r="R37" s="21" t="s">
        <v>1383</v>
      </c>
      <c r="U37" s="21" t="s">
        <v>1390</v>
      </c>
      <c r="Z37" s="21" t="s">
        <v>2168</v>
      </c>
      <c r="AA37" s="21" t="s">
        <v>717</v>
      </c>
      <c r="AB37" s="21" t="s">
        <v>2341</v>
      </c>
      <c r="AC37" s="21" t="s">
        <v>2406</v>
      </c>
      <c r="AD37" s="35">
        <v>45576</v>
      </c>
      <c r="AE37" s="21" t="str">
        <f t="shared" si="0"/>
        <v>AC_1505AML</v>
      </c>
      <c r="AF37" s="21" t="s">
        <v>2227</v>
      </c>
      <c r="AG37" s="21" t="s">
        <v>2228</v>
      </c>
      <c r="AJ37" s="21" t="s">
        <v>1299</v>
      </c>
      <c r="AK37"/>
    </row>
    <row r="38" spans="1:37" ht="39.6">
      <c r="A38" s="21">
        <v>1506</v>
      </c>
      <c r="B38" s="21" t="s">
        <v>2425</v>
      </c>
      <c r="C38" s="21">
        <v>46.117941000000002</v>
      </c>
      <c r="D38" s="21">
        <v>5.1947749999999999</v>
      </c>
      <c r="E38" s="21" t="s">
        <v>2426</v>
      </c>
      <c r="F38" s="21">
        <v>0</v>
      </c>
      <c r="M38" s="21"/>
      <c r="P38" s="21" t="s">
        <v>2278</v>
      </c>
      <c r="Q38" s="21" t="s">
        <v>413</v>
      </c>
      <c r="R38" s="21" t="s">
        <v>1383</v>
      </c>
      <c r="U38" s="21" t="s">
        <v>1390</v>
      </c>
      <c r="Z38" s="21" t="s">
        <v>2168</v>
      </c>
      <c r="AA38" s="21" t="s">
        <v>717</v>
      </c>
      <c r="AB38" s="21" t="s">
        <v>2425</v>
      </c>
      <c r="AD38" s="35">
        <v>45576</v>
      </c>
      <c r="AE38" s="21" t="str">
        <f t="shared" si="0"/>
        <v>AC_1506AML</v>
      </c>
      <c r="AF38" s="21" t="s">
        <v>2227</v>
      </c>
      <c r="AG38" s="21" t="s">
        <v>2228</v>
      </c>
      <c r="AJ38" s="21" t="s">
        <v>1299</v>
      </c>
      <c r="AK38"/>
    </row>
    <row r="39" spans="1:37" ht="39.6">
      <c r="A39" s="21">
        <v>1507</v>
      </c>
      <c r="B39" s="21" t="s">
        <v>2427</v>
      </c>
      <c r="C39" s="21">
        <v>46.133173999999997</v>
      </c>
      <c r="D39" s="21">
        <v>5.1654010000000001</v>
      </c>
      <c r="E39" s="84" t="s">
        <v>2428</v>
      </c>
      <c r="F39" s="21">
        <v>0</v>
      </c>
      <c r="M39" s="21"/>
      <c r="P39" s="21" t="s">
        <v>2278</v>
      </c>
      <c r="Q39" s="21" t="s">
        <v>413</v>
      </c>
      <c r="R39" s="21" t="s">
        <v>1383</v>
      </c>
      <c r="U39" s="21" t="s">
        <v>1390</v>
      </c>
      <c r="Z39" s="21" t="s">
        <v>2168</v>
      </c>
      <c r="AA39" s="21" t="s">
        <v>717</v>
      </c>
      <c r="AB39" s="21" t="s">
        <v>2427</v>
      </c>
      <c r="AD39" s="35">
        <v>45576</v>
      </c>
      <c r="AE39" s="21" t="str">
        <f t="shared" si="0"/>
        <v>AC_1507AML</v>
      </c>
      <c r="AF39" s="21" t="s">
        <v>2227</v>
      </c>
      <c r="AG39" s="21" t="s">
        <v>2228</v>
      </c>
      <c r="AJ39" s="21" t="s">
        <v>1299</v>
      </c>
      <c r="AK39"/>
    </row>
    <row r="40" spans="1:37" ht="39.6">
      <c r="A40" s="21">
        <v>1508</v>
      </c>
      <c r="B40" s="21" t="s">
        <v>2429</v>
      </c>
      <c r="C40" s="21">
        <v>46.194116999999999</v>
      </c>
      <c r="D40" s="21">
        <v>5.2140459999999997</v>
      </c>
      <c r="E40" s="84" t="s">
        <v>2430</v>
      </c>
      <c r="F40" s="21">
        <v>0</v>
      </c>
      <c r="M40" s="21"/>
      <c r="P40" s="21" t="s">
        <v>2278</v>
      </c>
      <c r="Q40" s="21" t="s">
        <v>413</v>
      </c>
      <c r="R40" s="21" t="s">
        <v>1383</v>
      </c>
      <c r="U40" s="21" t="s">
        <v>1390</v>
      </c>
      <c r="Z40" s="21" t="s">
        <v>2168</v>
      </c>
      <c r="AA40" s="21" t="s">
        <v>717</v>
      </c>
      <c r="AB40" s="21" t="s">
        <v>2341</v>
      </c>
      <c r="AC40" s="21" t="s">
        <v>2406</v>
      </c>
      <c r="AD40" s="35">
        <v>45576</v>
      </c>
      <c r="AE40" s="21" t="str">
        <f t="shared" si="0"/>
        <v>AC_1508AML</v>
      </c>
      <c r="AF40" s="21" t="s">
        <v>2227</v>
      </c>
      <c r="AG40" s="21" t="s">
        <v>2228</v>
      </c>
      <c r="AJ40" s="21" t="s">
        <v>1299</v>
      </c>
      <c r="AK40"/>
    </row>
    <row r="41" spans="1:37" ht="39.6">
      <c r="A41" s="21">
        <v>1509</v>
      </c>
      <c r="B41" s="21" t="s">
        <v>2431</v>
      </c>
      <c r="C41" s="21">
        <v>46.210683000000003</v>
      </c>
      <c r="D41" s="21">
        <v>5.2275999999999998</v>
      </c>
      <c r="E41" s="84" t="s">
        <v>2432</v>
      </c>
      <c r="F41" s="21">
        <v>0</v>
      </c>
      <c r="M41" s="21"/>
      <c r="P41" s="21" t="s">
        <v>2278</v>
      </c>
      <c r="Q41" s="21" t="s">
        <v>413</v>
      </c>
      <c r="R41" s="21" t="s">
        <v>1383</v>
      </c>
      <c r="U41" s="21" t="s">
        <v>1390</v>
      </c>
      <c r="Z41" s="21" t="s">
        <v>2168</v>
      </c>
      <c r="AA41" s="21" t="s">
        <v>717</v>
      </c>
      <c r="AB41" s="21" t="s">
        <v>2341</v>
      </c>
      <c r="AC41" s="21" t="s">
        <v>2406</v>
      </c>
      <c r="AD41" s="35">
        <v>45576</v>
      </c>
      <c r="AE41" s="21" t="str">
        <f t="shared" si="0"/>
        <v>AC_1509AML</v>
      </c>
      <c r="AF41" s="21" t="s">
        <v>2227</v>
      </c>
      <c r="AG41" s="21" t="s">
        <v>2228</v>
      </c>
      <c r="AJ41" s="21" t="s">
        <v>1299</v>
      </c>
      <c r="AK41"/>
    </row>
    <row r="42" spans="1:37" ht="39.6">
      <c r="A42" s="21">
        <v>1510</v>
      </c>
      <c r="B42" s="21" t="s">
        <v>766</v>
      </c>
      <c r="C42" s="21">
        <v>46.212262000000003</v>
      </c>
      <c r="D42" s="21">
        <v>5.3261260000000004</v>
      </c>
      <c r="E42" s="21" t="s">
        <v>2433</v>
      </c>
      <c r="F42" s="21">
        <v>0</v>
      </c>
      <c r="M42" s="21"/>
      <c r="P42" s="21" t="s">
        <v>2278</v>
      </c>
      <c r="Q42" s="21" t="s">
        <v>413</v>
      </c>
      <c r="R42" s="21" t="s">
        <v>1383</v>
      </c>
      <c r="U42" s="21" t="s">
        <v>1390</v>
      </c>
      <c r="Z42" s="21" t="s">
        <v>2168</v>
      </c>
      <c r="AA42" s="21" t="s">
        <v>717</v>
      </c>
      <c r="AB42" s="21" t="s">
        <v>766</v>
      </c>
      <c r="AD42" s="35">
        <v>45576</v>
      </c>
      <c r="AE42" s="21" t="str">
        <f t="shared" si="0"/>
        <v>AC_1510AML</v>
      </c>
      <c r="AF42" s="21" t="s">
        <v>2227</v>
      </c>
      <c r="AG42" s="21" t="s">
        <v>2228</v>
      </c>
      <c r="AJ42" s="21" t="s">
        <v>1299</v>
      </c>
      <c r="AK42"/>
    </row>
    <row r="43" spans="1:37" ht="39.6">
      <c r="A43" s="21">
        <v>1511</v>
      </c>
      <c r="B43" s="21" t="s">
        <v>2434</v>
      </c>
      <c r="C43" s="21">
        <v>46.342342000000002</v>
      </c>
      <c r="D43" s="21">
        <v>5.2569429999999997</v>
      </c>
      <c r="E43" s="84" t="s">
        <v>2435</v>
      </c>
      <c r="F43" s="21">
        <v>0</v>
      </c>
      <c r="M43" s="21"/>
      <c r="P43" s="21" t="s">
        <v>2278</v>
      </c>
      <c r="Q43" s="21" t="s">
        <v>413</v>
      </c>
      <c r="R43" s="21" t="s">
        <v>1383</v>
      </c>
      <c r="U43" s="21" t="s">
        <v>1390</v>
      </c>
      <c r="Z43" s="21" t="s">
        <v>2168</v>
      </c>
      <c r="AA43" s="21" t="s">
        <v>717</v>
      </c>
      <c r="AB43" s="21" t="s">
        <v>2434</v>
      </c>
      <c r="AD43" s="35">
        <v>45576</v>
      </c>
      <c r="AE43" s="21" t="str">
        <f t="shared" si="0"/>
        <v>AC_1511AML</v>
      </c>
      <c r="AF43" s="21" t="s">
        <v>2227</v>
      </c>
      <c r="AG43" s="21" t="s">
        <v>2228</v>
      </c>
      <c r="AJ43" s="21" t="s">
        <v>1299</v>
      </c>
      <c r="AK43"/>
    </row>
    <row r="44" spans="1:37" ht="39.6">
      <c r="A44" s="21">
        <v>1512</v>
      </c>
      <c r="B44" s="21" t="s">
        <v>2436</v>
      </c>
      <c r="C44" s="21">
        <v>46.210171000000003</v>
      </c>
      <c r="D44" s="21">
        <v>5.2388240000000001</v>
      </c>
      <c r="E44" s="84" t="s">
        <v>2437</v>
      </c>
      <c r="F44" s="21">
        <v>0</v>
      </c>
      <c r="M44" s="21"/>
      <c r="P44" s="21" t="s">
        <v>2278</v>
      </c>
      <c r="Q44" s="21" t="s">
        <v>413</v>
      </c>
      <c r="R44" s="21" t="s">
        <v>1383</v>
      </c>
      <c r="U44" s="21" t="s">
        <v>1390</v>
      </c>
      <c r="Z44" s="21" t="s">
        <v>2168</v>
      </c>
      <c r="AA44" s="21" t="s">
        <v>717</v>
      </c>
      <c r="AB44" s="21" t="s">
        <v>2341</v>
      </c>
      <c r="AC44" s="21" t="s">
        <v>2406</v>
      </c>
      <c r="AD44" s="35">
        <v>45576</v>
      </c>
      <c r="AE44" s="21" t="str">
        <f t="shared" si="0"/>
        <v>AC_1512AML</v>
      </c>
      <c r="AF44" s="21" t="s">
        <v>2227</v>
      </c>
      <c r="AG44" s="21" t="s">
        <v>2228</v>
      </c>
      <c r="AJ44" s="21" t="s">
        <v>1299</v>
      </c>
      <c r="AK44"/>
    </row>
    <row r="45" spans="1:37" ht="39.6">
      <c r="A45" s="21">
        <v>1513</v>
      </c>
      <c r="B45" s="21" t="s">
        <v>2438</v>
      </c>
      <c r="C45" s="21">
        <v>46.248753999999998</v>
      </c>
      <c r="D45" s="21">
        <v>5.1304740000000004</v>
      </c>
      <c r="E45" s="84" t="s">
        <v>2439</v>
      </c>
      <c r="F45" s="21">
        <v>0</v>
      </c>
      <c r="M45" s="21"/>
      <c r="P45" s="21" t="s">
        <v>2278</v>
      </c>
      <c r="Q45" s="21" t="s">
        <v>413</v>
      </c>
      <c r="R45" s="21" t="s">
        <v>1383</v>
      </c>
      <c r="U45" s="21" t="s">
        <v>1390</v>
      </c>
      <c r="Z45" s="21" t="s">
        <v>2168</v>
      </c>
      <c r="AA45" s="21" t="s">
        <v>717</v>
      </c>
      <c r="AB45" s="21" t="s">
        <v>2438</v>
      </c>
      <c r="AD45" s="35">
        <v>45576</v>
      </c>
      <c r="AE45" s="21" t="str">
        <f t="shared" si="0"/>
        <v>AC_1513AML</v>
      </c>
      <c r="AF45" s="21" t="s">
        <v>2227</v>
      </c>
      <c r="AG45" s="21" t="s">
        <v>2228</v>
      </c>
      <c r="AJ45" s="21" t="s">
        <v>1299</v>
      </c>
      <c r="AK45"/>
    </row>
    <row r="46" spans="1:37" ht="39.6">
      <c r="A46" s="21">
        <v>1514</v>
      </c>
      <c r="B46" s="21" t="s">
        <v>2440</v>
      </c>
      <c r="C46" s="21">
        <v>46.286433000000002</v>
      </c>
      <c r="D46" s="21">
        <v>5.2924119999999997</v>
      </c>
      <c r="E46" s="84" t="s">
        <v>2441</v>
      </c>
      <c r="F46" s="21">
        <v>0</v>
      </c>
      <c r="M46" s="21"/>
      <c r="P46" s="21" t="s">
        <v>2278</v>
      </c>
      <c r="Q46" s="21" t="s">
        <v>413</v>
      </c>
      <c r="R46" s="21" t="s">
        <v>1383</v>
      </c>
      <c r="U46" s="21" t="s">
        <v>1390</v>
      </c>
      <c r="Z46" s="21" t="s">
        <v>2168</v>
      </c>
      <c r="AA46" s="21" t="s">
        <v>717</v>
      </c>
      <c r="AB46" s="21" t="s">
        <v>1312</v>
      </c>
      <c r="AD46" s="35">
        <v>45576</v>
      </c>
      <c r="AE46" s="21" t="str">
        <f t="shared" si="0"/>
        <v>AC_1514AML</v>
      </c>
      <c r="AF46" s="21" t="s">
        <v>2227</v>
      </c>
      <c r="AG46" s="21" t="s">
        <v>2228</v>
      </c>
      <c r="AJ46" s="21" t="s">
        <v>1299</v>
      </c>
      <c r="AK46"/>
    </row>
    <row r="47" spans="1:37" ht="15" customHeight="1">
      <c r="A47" s="21">
        <v>90</v>
      </c>
      <c r="B47" s="21" t="s">
        <v>116</v>
      </c>
      <c r="C47" s="58">
        <v>45.381799999999998</v>
      </c>
      <c r="D47" s="58">
        <v>5.4773759999999996</v>
      </c>
      <c r="E47" s="84"/>
      <c r="F47" s="21">
        <v>1</v>
      </c>
      <c r="G47" s="21">
        <v>0</v>
      </c>
      <c r="J47" s="21" t="s">
        <v>139</v>
      </c>
      <c r="M47" s="21"/>
      <c r="P47" s="21" t="s">
        <v>2278</v>
      </c>
      <c r="Q47" s="21" t="s">
        <v>120</v>
      </c>
      <c r="R47" s="21" t="s">
        <v>1976</v>
      </c>
      <c r="U47" s="21" t="s">
        <v>1390</v>
      </c>
      <c r="AA47" s="21" t="s">
        <v>117</v>
      </c>
      <c r="AB47" s="21" t="s">
        <v>1004</v>
      </c>
      <c r="AC47" s="21" t="s">
        <v>1005</v>
      </c>
      <c r="AD47" s="35">
        <v>44753</v>
      </c>
      <c r="AE47" s="21" t="str">
        <f t="shared" si="0"/>
        <v>AC_90AML</v>
      </c>
      <c r="AF47" s="20"/>
      <c r="AG47" s="20"/>
      <c r="AH47" s="20"/>
      <c r="AI47" s="21" t="s">
        <v>888</v>
      </c>
      <c r="AJ47" s="21" t="s">
        <v>1006</v>
      </c>
      <c r="AK47"/>
    </row>
    <row r="48" spans="1:37">
      <c r="A48" s="21">
        <v>91</v>
      </c>
      <c r="B48" s="21" t="s">
        <v>118</v>
      </c>
      <c r="C48" s="58">
        <v>45.288566000000003</v>
      </c>
      <c r="D48" s="58">
        <v>5.522132</v>
      </c>
      <c r="E48" s="21"/>
      <c r="F48" s="21">
        <v>1</v>
      </c>
      <c r="G48" s="21">
        <v>0</v>
      </c>
      <c r="J48" s="21" t="s">
        <v>139</v>
      </c>
      <c r="M48" s="21"/>
      <c r="P48" s="21" t="s">
        <v>2278</v>
      </c>
      <c r="Q48" s="21" t="s">
        <v>120</v>
      </c>
      <c r="R48" s="21" t="s">
        <v>1976</v>
      </c>
      <c r="U48" s="21" t="s">
        <v>1390</v>
      </c>
      <c r="AA48" s="21" t="s">
        <v>117</v>
      </c>
      <c r="AB48" s="21" t="s">
        <v>1007</v>
      </c>
      <c r="AC48" s="21" t="s">
        <v>1008</v>
      </c>
      <c r="AD48" s="35">
        <v>44753</v>
      </c>
      <c r="AE48" s="21" t="str">
        <f t="shared" si="0"/>
        <v>AC_91AML</v>
      </c>
      <c r="AF48" s="20"/>
      <c r="AG48" s="20"/>
      <c r="AH48" s="20"/>
      <c r="AI48" s="21" t="s">
        <v>888</v>
      </c>
      <c r="AJ48" s="21" t="s">
        <v>1006</v>
      </c>
      <c r="AK48"/>
    </row>
    <row r="49" spans="1:37">
      <c r="A49" s="21">
        <v>101</v>
      </c>
      <c r="B49" s="21" t="s">
        <v>132</v>
      </c>
      <c r="C49" s="58">
        <v>45.295699999999997</v>
      </c>
      <c r="D49" s="58">
        <v>5.4828070000000002</v>
      </c>
      <c r="E49" s="21"/>
      <c r="F49" s="21">
        <v>1</v>
      </c>
      <c r="G49" s="21">
        <v>0</v>
      </c>
      <c r="H49" s="21" t="s">
        <v>139</v>
      </c>
      <c r="J49" s="21" t="s">
        <v>139</v>
      </c>
      <c r="M49" s="21"/>
      <c r="P49" s="21" t="s">
        <v>2278</v>
      </c>
      <c r="Q49" s="21" t="s">
        <v>120</v>
      </c>
      <c r="R49" s="21" t="s">
        <v>1976</v>
      </c>
      <c r="U49" s="21" t="s">
        <v>1390</v>
      </c>
      <c r="AA49" s="21" t="s">
        <v>117</v>
      </c>
      <c r="AB49" s="21" t="s">
        <v>1007</v>
      </c>
      <c r="AC49" s="21" t="s">
        <v>1008</v>
      </c>
      <c r="AD49" s="35">
        <v>44753</v>
      </c>
      <c r="AE49" s="21" t="str">
        <f t="shared" si="0"/>
        <v>AC_101AML</v>
      </c>
      <c r="AF49" s="20"/>
      <c r="AG49" s="20"/>
      <c r="AH49" s="20"/>
      <c r="AI49" s="21" t="s">
        <v>888</v>
      </c>
      <c r="AJ49" s="21" t="s">
        <v>1006</v>
      </c>
      <c r="AK49"/>
    </row>
    <row r="50" spans="1:37" ht="26.4">
      <c r="A50" s="21">
        <v>44</v>
      </c>
      <c r="B50" s="3" t="s">
        <v>61</v>
      </c>
      <c r="C50" s="58">
        <v>45.740456000000002</v>
      </c>
      <c r="D50" s="58">
        <v>4.0087010000000003</v>
      </c>
      <c r="F50" s="21">
        <v>49</v>
      </c>
      <c r="G50" s="21">
        <v>1</v>
      </c>
      <c r="H50" s="21" t="s">
        <v>139</v>
      </c>
      <c r="I50" s="21" t="s">
        <v>139</v>
      </c>
      <c r="J50" s="21" t="s">
        <v>139</v>
      </c>
      <c r="M50" s="3" t="s">
        <v>62</v>
      </c>
      <c r="P50" s="3" t="s">
        <v>2278</v>
      </c>
      <c r="Q50" s="3" t="s">
        <v>120</v>
      </c>
      <c r="R50" s="3" t="s">
        <v>1974</v>
      </c>
      <c r="T50" s="21" t="s">
        <v>24</v>
      </c>
      <c r="U50" s="21" t="s">
        <v>1390</v>
      </c>
      <c r="AA50" s="21" t="s">
        <v>63</v>
      </c>
      <c r="AB50" s="21" t="s">
        <v>937</v>
      </c>
      <c r="AC50" s="21" t="s">
        <v>938</v>
      </c>
      <c r="AD50" s="35">
        <v>44753</v>
      </c>
      <c r="AE50" s="21" t="str">
        <f t="shared" si="0"/>
        <v>AC_44AML</v>
      </c>
      <c r="AF50" s="20"/>
      <c r="AG50" s="20"/>
      <c r="AH50" s="20"/>
      <c r="AI50" s="21" t="s">
        <v>876</v>
      </c>
      <c r="AJ50" s="21" t="s">
        <v>939</v>
      </c>
      <c r="AK50"/>
    </row>
    <row r="51" spans="1:37" ht="39.6">
      <c r="A51" s="21">
        <v>45</v>
      </c>
      <c r="B51" s="3" t="s">
        <v>64</v>
      </c>
      <c r="C51" s="58">
        <v>45.636279000000002</v>
      </c>
      <c r="D51" s="58">
        <v>4.196866</v>
      </c>
      <c r="F51" s="21">
        <v>98</v>
      </c>
      <c r="G51" s="21">
        <v>2</v>
      </c>
      <c r="H51" s="21" t="s">
        <v>139</v>
      </c>
      <c r="I51" s="21" t="s">
        <v>139</v>
      </c>
      <c r="J51" s="21" t="s">
        <v>139</v>
      </c>
      <c r="M51" s="3" t="s">
        <v>65</v>
      </c>
      <c r="P51" s="3" t="s">
        <v>2278</v>
      </c>
      <c r="Q51" s="3" t="s">
        <v>120</v>
      </c>
      <c r="R51" s="3" t="s">
        <v>1975</v>
      </c>
      <c r="T51" s="21" t="s">
        <v>66</v>
      </c>
      <c r="U51" s="21" t="s">
        <v>1390</v>
      </c>
      <c r="AA51" s="21" t="s">
        <v>63</v>
      </c>
      <c r="AB51" s="21" t="s">
        <v>940</v>
      </c>
      <c r="AC51" s="21" t="s">
        <v>941</v>
      </c>
      <c r="AD51" s="35">
        <v>44753</v>
      </c>
      <c r="AE51" s="21" t="str">
        <f t="shared" si="0"/>
        <v>AC_45AML</v>
      </c>
      <c r="AF51" s="20"/>
      <c r="AG51" s="20"/>
      <c r="AH51" s="20"/>
      <c r="AI51" s="21" t="s">
        <v>876</v>
      </c>
      <c r="AJ51" s="21" t="s">
        <v>939</v>
      </c>
      <c r="AK51"/>
    </row>
    <row r="52" spans="1:37" ht="66">
      <c r="A52" s="21">
        <v>46</v>
      </c>
      <c r="B52" s="3" t="s">
        <v>67</v>
      </c>
      <c r="C52" s="58">
        <v>45.593774000000003</v>
      </c>
      <c r="D52" s="58">
        <v>4.083564</v>
      </c>
      <c r="F52" s="21">
        <v>49</v>
      </c>
      <c r="G52" s="21">
        <v>1</v>
      </c>
      <c r="H52" s="21" t="s">
        <v>139</v>
      </c>
      <c r="I52" s="21" t="s">
        <v>139</v>
      </c>
      <c r="J52" s="21" t="s">
        <v>139</v>
      </c>
      <c r="M52" s="3" t="s">
        <v>68</v>
      </c>
      <c r="P52" s="3" t="s">
        <v>2278</v>
      </c>
      <c r="Q52" s="3" t="s">
        <v>120</v>
      </c>
      <c r="R52" s="3" t="s">
        <v>1974</v>
      </c>
      <c r="T52" s="21" t="s">
        <v>28</v>
      </c>
      <c r="U52" s="21" t="s">
        <v>1390</v>
      </c>
      <c r="Z52" s="21" t="s">
        <v>69</v>
      </c>
      <c r="AA52" s="21" t="s">
        <v>63</v>
      </c>
      <c r="AB52" s="21" t="s">
        <v>942</v>
      </c>
      <c r="AC52" s="21" t="s">
        <v>943</v>
      </c>
      <c r="AD52" s="35">
        <v>44753</v>
      </c>
      <c r="AE52" s="21" t="str">
        <f t="shared" si="0"/>
        <v>AC_46AML</v>
      </c>
      <c r="AF52" s="20"/>
      <c r="AG52" s="20"/>
      <c r="AH52" s="20"/>
      <c r="AI52" s="21" t="s">
        <v>876</v>
      </c>
      <c r="AJ52" s="21" t="s">
        <v>939</v>
      </c>
      <c r="AK52"/>
    </row>
    <row r="53" spans="1:37" ht="39.6">
      <c r="A53" s="21">
        <v>47</v>
      </c>
      <c r="B53" s="3" t="s">
        <v>70</v>
      </c>
      <c r="C53" s="58">
        <v>45.510311000000002</v>
      </c>
      <c r="D53" s="58">
        <v>4.2375850000000002</v>
      </c>
      <c r="F53" s="21">
        <v>26</v>
      </c>
      <c r="G53" s="21">
        <v>1</v>
      </c>
      <c r="H53" s="21" t="s">
        <v>139</v>
      </c>
      <c r="I53" s="21" t="s">
        <v>139</v>
      </c>
      <c r="J53" s="21" t="s">
        <v>139</v>
      </c>
      <c r="M53" s="3" t="s">
        <v>71</v>
      </c>
      <c r="P53" s="3" t="s">
        <v>2278</v>
      </c>
      <c r="Q53" s="3" t="s">
        <v>120</v>
      </c>
      <c r="R53" s="3" t="s">
        <v>1974</v>
      </c>
      <c r="T53" s="21" t="s">
        <v>10</v>
      </c>
      <c r="U53" s="21" t="s">
        <v>1390</v>
      </c>
      <c r="AA53" s="21" t="s">
        <v>63</v>
      </c>
      <c r="AB53" s="21" t="s">
        <v>944</v>
      </c>
      <c r="AC53" s="21" t="s">
        <v>945</v>
      </c>
      <c r="AD53" s="35">
        <v>44753</v>
      </c>
      <c r="AE53" s="21" t="str">
        <f t="shared" si="0"/>
        <v>AC_47AML</v>
      </c>
      <c r="AF53" s="20"/>
      <c r="AG53" s="20"/>
      <c r="AH53" s="20"/>
      <c r="AI53" s="21" t="s">
        <v>876</v>
      </c>
      <c r="AJ53" s="21" t="s">
        <v>939</v>
      </c>
      <c r="AK53"/>
    </row>
    <row r="54" spans="1:37" ht="39.6">
      <c r="A54" s="21">
        <v>48</v>
      </c>
      <c r="B54" s="3" t="s">
        <v>72</v>
      </c>
      <c r="C54" s="58">
        <v>45.515709000000001</v>
      </c>
      <c r="D54" s="58">
        <v>4.2636890000000003</v>
      </c>
      <c r="F54" s="21">
        <v>40</v>
      </c>
      <c r="G54" s="21">
        <v>1</v>
      </c>
      <c r="H54" s="21" t="s">
        <v>139</v>
      </c>
      <c r="I54" s="21" t="s">
        <v>139</v>
      </c>
      <c r="J54" s="21" t="s">
        <v>139</v>
      </c>
      <c r="M54" s="3" t="s">
        <v>73</v>
      </c>
      <c r="P54" s="3" t="s">
        <v>2278</v>
      </c>
      <c r="Q54" s="3" t="s">
        <v>120</v>
      </c>
      <c r="R54" s="3" t="s">
        <v>1974</v>
      </c>
      <c r="T54" s="21" t="s">
        <v>66</v>
      </c>
      <c r="U54" s="21" t="s">
        <v>1390</v>
      </c>
      <c r="AA54" s="21" t="s">
        <v>63</v>
      </c>
      <c r="AB54" s="21" t="s">
        <v>944</v>
      </c>
      <c r="AC54" s="21" t="s">
        <v>945</v>
      </c>
      <c r="AD54" s="35">
        <v>44753</v>
      </c>
      <c r="AE54" s="21" t="str">
        <f t="shared" si="0"/>
        <v>AC_48AML</v>
      </c>
      <c r="AF54" s="20"/>
      <c r="AG54" s="20"/>
      <c r="AH54" s="20"/>
      <c r="AI54" s="21" t="s">
        <v>876</v>
      </c>
      <c r="AJ54" s="21" t="s">
        <v>939</v>
      </c>
      <c r="AK54"/>
    </row>
    <row r="55" spans="1:37" ht="15" customHeight="1">
      <c r="A55" s="21">
        <v>49</v>
      </c>
      <c r="B55" s="3" t="s">
        <v>74</v>
      </c>
      <c r="C55" s="58">
        <v>45.564791</v>
      </c>
      <c r="D55" s="58">
        <v>4.1385129999999997</v>
      </c>
      <c r="F55" s="21">
        <v>13</v>
      </c>
      <c r="G55" s="21">
        <v>1</v>
      </c>
      <c r="H55" s="21" t="s">
        <v>139</v>
      </c>
      <c r="I55" s="21" t="s">
        <v>139</v>
      </c>
      <c r="J55" s="21" t="s">
        <v>139</v>
      </c>
      <c r="M55" s="3" t="s">
        <v>75</v>
      </c>
      <c r="P55" s="3" t="s">
        <v>2278</v>
      </c>
      <c r="Q55" s="3" t="s">
        <v>120</v>
      </c>
      <c r="R55" s="3" t="s">
        <v>1976</v>
      </c>
      <c r="T55" s="21" t="s">
        <v>66</v>
      </c>
      <c r="U55" s="21" t="s">
        <v>1390</v>
      </c>
      <c r="AA55" s="21" t="s">
        <v>63</v>
      </c>
      <c r="AB55" s="21" t="s">
        <v>946</v>
      </c>
      <c r="AC55" s="21" t="s">
        <v>947</v>
      </c>
      <c r="AD55" s="35">
        <v>44753</v>
      </c>
      <c r="AE55" s="21" t="str">
        <f t="shared" si="0"/>
        <v>AC_49AML</v>
      </c>
      <c r="AF55" s="20"/>
      <c r="AG55" s="20"/>
      <c r="AH55" s="20"/>
      <c r="AI55" s="21" t="s">
        <v>876</v>
      </c>
      <c r="AJ55" s="21" t="s">
        <v>939</v>
      </c>
      <c r="AK55"/>
    </row>
    <row r="56" spans="1:37" ht="26.4">
      <c r="A56" s="21">
        <v>50</v>
      </c>
      <c r="B56" s="3" t="s">
        <v>76</v>
      </c>
      <c r="C56" s="58">
        <v>45.532722999999997</v>
      </c>
      <c r="D56" s="58">
        <v>4.1975870000000004</v>
      </c>
      <c r="F56" s="21">
        <v>16</v>
      </c>
      <c r="G56" s="21">
        <v>1</v>
      </c>
      <c r="H56" s="21" t="s">
        <v>139</v>
      </c>
      <c r="I56" s="21" t="s">
        <v>139</v>
      </c>
      <c r="J56" s="21" t="s">
        <v>139</v>
      </c>
      <c r="M56" s="3" t="s">
        <v>77</v>
      </c>
      <c r="P56" s="3" t="s">
        <v>2278</v>
      </c>
      <c r="Q56" s="3" t="s">
        <v>120</v>
      </c>
      <c r="R56" s="3" t="s">
        <v>1974</v>
      </c>
      <c r="T56" s="21" t="s">
        <v>78</v>
      </c>
      <c r="U56" s="21" t="s">
        <v>1390</v>
      </c>
      <c r="AA56" s="21" t="s">
        <v>63</v>
      </c>
      <c r="AB56" s="21" t="s">
        <v>948</v>
      </c>
      <c r="AC56" s="21" t="s">
        <v>949</v>
      </c>
      <c r="AD56" s="35">
        <v>44753</v>
      </c>
      <c r="AE56" s="21" t="str">
        <f t="shared" si="0"/>
        <v>AC_50AML</v>
      </c>
      <c r="AF56" s="20"/>
      <c r="AG56" s="20"/>
      <c r="AH56" s="20"/>
      <c r="AI56" s="21" t="s">
        <v>876</v>
      </c>
      <c r="AJ56" s="21" t="s">
        <v>939</v>
      </c>
      <c r="AK56"/>
    </row>
    <row r="57" spans="1:37" ht="39.6">
      <c r="A57" s="21">
        <v>51</v>
      </c>
      <c r="B57" s="3" t="s">
        <v>79</v>
      </c>
      <c r="C57" s="58">
        <v>45.528927000000003</v>
      </c>
      <c r="D57" s="58">
        <v>4.2443169999999997</v>
      </c>
      <c r="F57" s="21">
        <v>11</v>
      </c>
      <c r="G57" s="21">
        <v>1</v>
      </c>
      <c r="H57" s="21" t="s">
        <v>139</v>
      </c>
      <c r="I57" s="21" t="s">
        <v>139</v>
      </c>
      <c r="J57" s="21" t="s">
        <v>139</v>
      </c>
      <c r="M57" s="3" t="s">
        <v>80</v>
      </c>
      <c r="P57" s="3" t="s">
        <v>2278</v>
      </c>
      <c r="Q57" s="3" t="s">
        <v>120</v>
      </c>
      <c r="R57" s="3" t="s">
        <v>1976</v>
      </c>
      <c r="T57" s="21" t="s">
        <v>10</v>
      </c>
      <c r="U57" s="21" t="s">
        <v>1390</v>
      </c>
      <c r="AA57" s="21" t="s">
        <v>63</v>
      </c>
      <c r="AB57" s="21" t="s">
        <v>950</v>
      </c>
      <c r="AC57" s="21" t="s">
        <v>951</v>
      </c>
      <c r="AD57" s="35">
        <v>44753</v>
      </c>
      <c r="AE57" s="21" t="str">
        <f t="shared" si="0"/>
        <v>AC_51AML</v>
      </c>
      <c r="AF57" s="20"/>
      <c r="AG57" s="20"/>
      <c r="AH57" s="20"/>
      <c r="AI57" s="21" t="s">
        <v>876</v>
      </c>
      <c r="AJ57" s="21" t="s">
        <v>939</v>
      </c>
      <c r="AK57"/>
    </row>
    <row r="58" spans="1:37" ht="39.6">
      <c r="A58" s="21">
        <v>119</v>
      </c>
      <c r="B58" s="41" t="s">
        <v>167</v>
      </c>
      <c r="C58" s="34">
        <v>45.425972999999999</v>
      </c>
      <c r="D58" s="34">
        <v>4.0639620000000001</v>
      </c>
      <c r="E58" s="3" t="s">
        <v>168</v>
      </c>
      <c r="F58" s="21">
        <v>8</v>
      </c>
      <c r="G58" s="21">
        <v>0</v>
      </c>
      <c r="H58" s="21" t="s">
        <v>139</v>
      </c>
      <c r="I58" s="21" t="s">
        <v>139</v>
      </c>
      <c r="J58" s="21" t="s">
        <v>139</v>
      </c>
      <c r="K58" s="21" t="s">
        <v>140</v>
      </c>
      <c r="M58" s="3" t="s">
        <v>169</v>
      </c>
      <c r="P58" s="3" t="s">
        <v>2278</v>
      </c>
      <c r="Q58" s="3" t="s">
        <v>120</v>
      </c>
      <c r="R58" s="3" t="s">
        <v>1976</v>
      </c>
      <c r="T58" s="21" t="s">
        <v>24</v>
      </c>
      <c r="U58" s="21" t="s">
        <v>1390</v>
      </c>
      <c r="AA58" s="21" t="s">
        <v>63</v>
      </c>
      <c r="AB58" s="21" t="s">
        <v>1038</v>
      </c>
      <c r="AC58" s="21" t="s">
        <v>1039</v>
      </c>
      <c r="AD58" s="35">
        <v>44753</v>
      </c>
      <c r="AE58" s="21" t="str">
        <f t="shared" si="0"/>
        <v>AC_119AML</v>
      </c>
      <c r="AF58" s="20"/>
      <c r="AG58" s="20"/>
      <c r="AH58" s="20"/>
      <c r="AI58" s="21" t="s">
        <v>876</v>
      </c>
      <c r="AJ58" s="21" t="s">
        <v>939</v>
      </c>
      <c r="AK58"/>
    </row>
    <row r="59" spans="1:37" ht="15" customHeight="1">
      <c r="A59" s="21">
        <v>120</v>
      </c>
      <c r="B59" s="3" t="s">
        <v>170</v>
      </c>
      <c r="C59" s="34">
        <v>45.512234999999997</v>
      </c>
      <c r="D59" s="34">
        <v>4.1067169999999997</v>
      </c>
      <c r="E59" s="3" t="s">
        <v>171</v>
      </c>
      <c r="F59" s="21">
        <v>3</v>
      </c>
      <c r="G59" s="21">
        <v>0</v>
      </c>
      <c r="H59" s="21" t="s">
        <v>139</v>
      </c>
      <c r="I59" s="21" t="s">
        <v>139</v>
      </c>
      <c r="J59" s="21" t="s">
        <v>139</v>
      </c>
      <c r="K59" s="21" t="s">
        <v>140</v>
      </c>
      <c r="M59" s="3" t="s">
        <v>169</v>
      </c>
      <c r="O59" s="21">
        <v>2018</v>
      </c>
      <c r="P59" s="3" t="s">
        <v>2278</v>
      </c>
      <c r="Q59" s="3" t="s">
        <v>120</v>
      </c>
      <c r="R59" s="3" t="s">
        <v>1976</v>
      </c>
      <c r="T59" s="21" t="s">
        <v>24</v>
      </c>
      <c r="U59" s="21" t="s">
        <v>1390</v>
      </c>
      <c r="AA59" s="21" t="s">
        <v>63</v>
      </c>
      <c r="AB59" s="21" t="s">
        <v>1040</v>
      </c>
      <c r="AC59" s="21" t="s">
        <v>1041</v>
      </c>
      <c r="AD59" s="35">
        <v>44753</v>
      </c>
      <c r="AE59" s="21" t="str">
        <f t="shared" si="0"/>
        <v>AC_120AML</v>
      </c>
      <c r="AF59" s="20"/>
      <c r="AG59" s="20"/>
      <c r="AH59" s="20"/>
      <c r="AI59" s="21" t="s">
        <v>876</v>
      </c>
      <c r="AJ59" s="21" t="s">
        <v>939</v>
      </c>
      <c r="AK59"/>
    </row>
    <row r="60" spans="1:37" ht="15" customHeight="1">
      <c r="A60" s="21">
        <v>121</v>
      </c>
      <c r="B60" s="41" t="s">
        <v>172</v>
      </c>
      <c r="C60" s="34">
        <v>45.694893999999998</v>
      </c>
      <c r="D60" s="34">
        <v>4.0367329999999999</v>
      </c>
      <c r="E60" s="3" t="s">
        <v>173</v>
      </c>
      <c r="F60" s="21">
        <v>3</v>
      </c>
      <c r="G60" s="21">
        <v>0</v>
      </c>
      <c r="H60" s="21" t="s">
        <v>139</v>
      </c>
      <c r="I60" s="21" t="s">
        <v>139</v>
      </c>
      <c r="J60" s="21" t="s">
        <v>139</v>
      </c>
      <c r="K60" s="21" t="s">
        <v>140</v>
      </c>
      <c r="M60" s="3" t="s">
        <v>174</v>
      </c>
      <c r="O60" s="21">
        <v>2018</v>
      </c>
      <c r="P60" s="3" t="s">
        <v>2278</v>
      </c>
      <c r="Q60" s="3" t="s">
        <v>120</v>
      </c>
      <c r="R60" s="3" t="s">
        <v>1976</v>
      </c>
      <c r="T60" s="21" t="s">
        <v>24</v>
      </c>
      <c r="U60" s="21" t="s">
        <v>1390</v>
      </c>
      <c r="AA60" s="21" t="s">
        <v>63</v>
      </c>
      <c r="AB60" s="21" t="s">
        <v>1042</v>
      </c>
      <c r="AC60" s="21" t="s">
        <v>1043</v>
      </c>
      <c r="AD60" s="35">
        <v>44753</v>
      </c>
      <c r="AE60" s="21" t="str">
        <f t="shared" si="0"/>
        <v>AC_121AML</v>
      </c>
      <c r="AF60" s="20"/>
      <c r="AG60" s="20"/>
      <c r="AH60" s="20"/>
      <c r="AI60" s="21" t="s">
        <v>876</v>
      </c>
      <c r="AJ60" s="21" t="s">
        <v>939</v>
      </c>
      <c r="AK60"/>
    </row>
    <row r="61" spans="1:37">
      <c r="A61" s="21">
        <v>122</v>
      </c>
      <c r="B61" s="3" t="s">
        <v>175</v>
      </c>
      <c r="C61" s="34">
        <v>45.562508000000001</v>
      </c>
      <c r="D61" s="34">
        <v>4.2660080000000002</v>
      </c>
      <c r="E61" s="3" t="s">
        <v>176</v>
      </c>
      <c r="F61" s="21">
        <v>5</v>
      </c>
      <c r="G61" s="21">
        <v>0</v>
      </c>
      <c r="H61" s="21" t="s">
        <v>139</v>
      </c>
      <c r="I61" s="21" t="s">
        <v>139</v>
      </c>
      <c r="J61" s="21" t="s">
        <v>139</v>
      </c>
      <c r="K61" s="21" t="s">
        <v>140</v>
      </c>
      <c r="M61" s="3" t="s">
        <v>169</v>
      </c>
      <c r="O61" s="21">
        <v>2019</v>
      </c>
      <c r="P61" s="3" t="s">
        <v>2278</v>
      </c>
      <c r="Q61" s="3" t="s">
        <v>120</v>
      </c>
      <c r="R61" s="3" t="s">
        <v>1976</v>
      </c>
      <c r="T61" s="21" t="s">
        <v>24</v>
      </c>
      <c r="U61" s="21" t="s">
        <v>1390</v>
      </c>
      <c r="AA61" s="21" t="s">
        <v>63</v>
      </c>
      <c r="AB61" s="21" t="s">
        <v>1044</v>
      </c>
      <c r="AC61" s="21" t="s">
        <v>1045</v>
      </c>
      <c r="AD61" s="35">
        <v>44753</v>
      </c>
      <c r="AE61" s="21" t="str">
        <f t="shared" si="0"/>
        <v>AC_122AML</v>
      </c>
      <c r="AF61" s="20"/>
      <c r="AG61" s="20"/>
      <c r="AH61" s="20"/>
      <c r="AI61" s="21" t="s">
        <v>876</v>
      </c>
      <c r="AJ61" s="21" t="s">
        <v>939</v>
      </c>
      <c r="AK61"/>
    </row>
    <row r="62" spans="1:37" ht="39.6">
      <c r="A62" s="21">
        <v>123</v>
      </c>
      <c r="B62" s="3" t="s">
        <v>2413</v>
      </c>
      <c r="C62" s="34">
        <v>45.705267999999997</v>
      </c>
      <c r="D62" s="34">
        <v>3.8520379999999999</v>
      </c>
      <c r="E62" s="3" t="s">
        <v>177</v>
      </c>
      <c r="F62" s="21">
        <v>5</v>
      </c>
      <c r="G62" s="21">
        <v>0</v>
      </c>
      <c r="H62" s="21" t="s">
        <v>139</v>
      </c>
      <c r="I62" s="21" t="s">
        <v>139</v>
      </c>
      <c r="J62" s="21" t="s">
        <v>139</v>
      </c>
      <c r="K62" s="21" t="s">
        <v>140</v>
      </c>
      <c r="M62" s="3" t="s">
        <v>178</v>
      </c>
      <c r="O62" s="21">
        <v>2019</v>
      </c>
      <c r="P62" s="3" t="s">
        <v>2278</v>
      </c>
      <c r="Q62" s="3" t="s">
        <v>120</v>
      </c>
      <c r="R62" s="3" t="s">
        <v>1976</v>
      </c>
      <c r="T62" s="21" t="s">
        <v>24</v>
      </c>
      <c r="U62" s="21" t="s">
        <v>1390</v>
      </c>
      <c r="AA62" s="21" t="s">
        <v>63</v>
      </c>
      <c r="AB62" s="21" t="s">
        <v>1046</v>
      </c>
      <c r="AC62" s="21" t="s">
        <v>1047</v>
      </c>
      <c r="AD62" s="35">
        <v>44753</v>
      </c>
      <c r="AE62" s="21" t="str">
        <f t="shared" si="0"/>
        <v>AC_123AML</v>
      </c>
      <c r="AF62" s="20"/>
      <c r="AG62" s="20"/>
      <c r="AH62" s="20"/>
      <c r="AI62" s="21" t="s">
        <v>876</v>
      </c>
      <c r="AJ62" s="21" t="s">
        <v>939</v>
      </c>
      <c r="AK62"/>
    </row>
    <row r="63" spans="1:37" ht="15" customHeight="1">
      <c r="A63" s="21">
        <v>124</v>
      </c>
      <c r="B63" s="3" t="s">
        <v>179</v>
      </c>
      <c r="C63" s="34">
        <v>45.586610999999998</v>
      </c>
      <c r="D63" s="34">
        <v>4.2279929999999997</v>
      </c>
      <c r="E63" s="3" t="s">
        <v>180</v>
      </c>
      <c r="F63" s="21">
        <v>12</v>
      </c>
      <c r="G63" s="21">
        <v>1</v>
      </c>
      <c r="H63" s="21" t="s">
        <v>139</v>
      </c>
      <c r="I63" s="21" t="s">
        <v>139</v>
      </c>
      <c r="J63" s="21" t="s">
        <v>139</v>
      </c>
      <c r="K63" s="21" t="s">
        <v>140</v>
      </c>
      <c r="M63" s="3" t="s">
        <v>181</v>
      </c>
      <c r="O63" s="21">
        <v>2021</v>
      </c>
      <c r="P63" s="3" t="s">
        <v>2278</v>
      </c>
      <c r="Q63" s="3" t="s">
        <v>120</v>
      </c>
      <c r="R63" s="3" t="s">
        <v>1976</v>
      </c>
      <c r="T63" s="21" t="s">
        <v>24</v>
      </c>
      <c r="U63" s="21" t="s">
        <v>1390</v>
      </c>
      <c r="AA63" s="21" t="s">
        <v>63</v>
      </c>
      <c r="AB63" s="21" t="s">
        <v>1048</v>
      </c>
      <c r="AC63" s="21" t="s">
        <v>1049</v>
      </c>
      <c r="AD63" s="35">
        <v>44753</v>
      </c>
      <c r="AE63" s="21" t="str">
        <f t="shared" si="0"/>
        <v>AC_124AML</v>
      </c>
      <c r="AF63" s="20"/>
      <c r="AG63" s="20"/>
      <c r="AH63" s="20"/>
      <c r="AI63" s="21" t="s">
        <v>876</v>
      </c>
      <c r="AJ63" s="21" t="s">
        <v>939</v>
      </c>
      <c r="AK63"/>
    </row>
    <row r="64" spans="1:37" ht="39.6">
      <c r="A64" s="21">
        <v>344</v>
      </c>
      <c r="B64" s="3" t="s">
        <v>511</v>
      </c>
      <c r="C64" s="34">
        <v>45.5</v>
      </c>
      <c r="D64" s="34">
        <v>4.1617199999999999</v>
      </c>
      <c r="E64" s="3" t="s">
        <v>512</v>
      </c>
      <c r="F64" s="21" t="s">
        <v>494</v>
      </c>
      <c r="G64" s="21">
        <v>0</v>
      </c>
      <c r="O64" s="21">
        <v>2022</v>
      </c>
      <c r="P64" s="3" t="s">
        <v>137</v>
      </c>
      <c r="Q64" s="3" t="s">
        <v>120</v>
      </c>
      <c r="R64" s="3" t="s">
        <v>1975</v>
      </c>
      <c r="U64" s="21" t="s">
        <v>1398</v>
      </c>
      <c r="AA64" s="21" t="s">
        <v>63</v>
      </c>
      <c r="AB64" s="21" t="s">
        <v>1238</v>
      </c>
      <c r="AC64" s="37">
        <v>42256</v>
      </c>
      <c r="AD64" s="35">
        <v>44753</v>
      </c>
      <c r="AE64" s="21" t="str">
        <f t="shared" si="0"/>
        <v>AC_344AML</v>
      </c>
      <c r="AF64" s="20"/>
      <c r="AG64" s="20"/>
      <c r="AH64" s="20"/>
      <c r="AI64" s="21" t="s">
        <v>876</v>
      </c>
      <c r="AJ64" s="21" t="s">
        <v>939</v>
      </c>
      <c r="AK64"/>
    </row>
    <row r="65" spans="1:37" ht="26.4">
      <c r="A65" s="21">
        <v>345</v>
      </c>
      <c r="B65" s="3" t="s">
        <v>513</v>
      </c>
      <c r="C65" s="34">
        <v>45.670036000000003</v>
      </c>
      <c r="D65" s="34">
        <v>4.0421109399999997</v>
      </c>
      <c r="E65" s="3" t="s">
        <v>514</v>
      </c>
      <c r="F65" s="21">
        <v>20</v>
      </c>
      <c r="G65" s="21">
        <v>0</v>
      </c>
      <c r="M65" s="3" t="s">
        <v>515</v>
      </c>
      <c r="O65" s="21">
        <v>2022</v>
      </c>
      <c r="P65" s="3" t="s">
        <v>137</v>
      </c>
      <c r="Q65" s="3" t="s">
        <v>120</v>
      </c>
      <c r="R65" s="3" t="s">
        <v>1974</v>
      </c>
      <c r="U65" s="21" t="s">
        <v>1398</v>
      </c>
      <c r="AA65" s="21" t="s">
        <v>63</v>
      </c>
      <c r="AB65" s="21" t="s">
        <v>1239</v>
      </c>
      <c r="AC65" s="37">
        <v>42037</v>
      </c>
      <c r="AD65" s="35">
        <v>44753</v>
      </c>
      <c r="AE65" s="21" t="str">
        <f t="shared" si="0"/>
        <v>AC_345AML</v>
      </c>
      <c r="AF65" s="20"/>
      <c r="AG65" s="20"/>
      <c r="AH65" s="20"/>
      <c r="AI65" s="21" t="s">
        <v>876</v>
      </c>
      <c r="AJ65" s="21" t="s">
        <v>939</v>
      </c>
      <c r="AK65"/>
    </row>
    <row r="66" spans="1:37" ht="15" customHeight="1">
      <c r="A66" s="21">
        <v>348</v>
      </c>
      <c r="B66" s="3" t="s">
        <v>517</v>
      </c>
      <c r="C66" s="34">
        <v>45.668456999999997</v>
      </c>
      <c r="D66" s="34">
        <v>4.1720800000000002</v>
      </c>
      <c r="E66" s="3" t="s">
        <v>518</v>
      </c>
      <c r="F66" s="21" t="s">
        <v>494</v>
      </c>
      <c r="G66" s="21">
        <v>0</v>
      </c>
      <c r="O66" s="21">
        <v>2022</v>
      </c>
      <c r="P66" s="3" t="s">
        <v>137</v>
      </c>
      <c r="Q66" s="3" t="s">
        <v>120</v>
      </c>
      <c r="R66" s="3" t="s">
        <v>1975</v>
      </c>
      <c r="U66" s="21" t="s">
        <v>1398</v>
      </c>
      <c r="AA66" s="21" t="s">
        <v>63</v>
      </c>
      <c r="AB66" s="21" t="s">
        <v>1242</v>
      </c>
      <c r="AC66" s="37">
        <v>42130</v>
      </c>
      <c r="AD66" s="35">
        <v>44753</v>
      </c>
      <c r="AE66" s="21" t="str">
        <f t="shared" ref="AE66:AE129" si="1">CONCATENATE("AC_",A66,"AML")</f>
        <v>AC_348AML</v>
      </c>
      <c r="AF66" s="20"/>
      <c r="AG66" s="20"/>
      <c r="AH66" s="20"/>
      <c r="AI66" s="21" t="s">
        <v>876</v>
      </c>
      <c r="AJ66" s="21" t="s">
        <v>939</v>
      </c>
      <c r="AK66"/>
    </row>
    <row r="67" spans="1:37">
      <c r="A67" s="21">
        <v>349</v>
      </c>
      <c r="B67" s="21" t="s">
        <v>519</v>
      </c>
      <c r="C67" s="34"/>
      <c r="D67" s="34"/>
      <c r="E67" s="21"/>
      <c r="F67" s="21">
        <v>0</v>
      </c>
      <c r="G67" s="21">
        <v>0</v>
      </c>
      <c r="M67" s="21"/>
      <c r="O67" s="21">
        <v>2022</v>
      </c>
      <c r="P67" s="21" t="s">
        <v>137</v>
      </c>
      <c r="Q67" s="21" t="s">
        <v>120</v>
      </c>
      <c r="R67" s="21" t="s">
        <v>1976</v>
      </c>
      <c r="U67" s="21" t="s">
        <v>1398</v>
      </c>
      <c r="AA67" s="21" t="s">
        <v>63</v>
      </c>
      <c r="AB67" s="21">
        <v>0</v>
      </c>
      <c r="AC67" s="21">
        <v>0</v>
      </c>
      <c r="AD67" s="35">
        <v>44753</v>
      </c>
      <c r="AE67" s="21" t="str">
        <f t="shared" si="1"/>
        <v>AC_349AML</v>
      </c>
      <c r="AF67" s="20"/>
      <c r="AG67" s="20"/>
      <c r="AH67" s="20"/>
      <c r="AJ67" s="21">
        <v>0</v>
      </c>
      <c r="AK67"/>
    </row>
    <row r="68" spans="1:37" ht="26.4">
      <c r="A68" s="21">
        <v>1438</v>
      </c>
      <c r="B68" s="21" t="s">
        <v>2140</v>
      </c>
      <c r="C68" s="21">
        <v>45.572111999999997</v>
      </c>
      <c r="D68" s="21">
        <v>4.0048329999999996</v>
      </c>
      <c r="E68" s="21"/>
      <c r="F68" s="21">
        <v>0</v>
      </c>
      <c r="M68" s="21"/>
      <c r="P68" s="21" t="s">
        <v>2278</v>
      </c>
      <c r="Q68" s="21" t="s">
        <v>413</v>
      </c>
      <c r="R68" s="21" t="s">
        <v>1383</v>
      </c>
      <c r="U68" s="21" t="s">
        <v>1390</v>
      </c>
      <c r="Z68" s="21" t="s">
        <v>2141</v>
      </c>
      <c r="AA68" s="21" t="s">
        <v>63</v>
      </c>
      <c r="AB68" s="21" t="s">
        <v>2311</v>
      </c>
      <c r="AC68" s="21" t="s">
        <v>2352</v>
      </c>
      <c r="AD68" s="35">
        <v>44932</v>
      </c>
      <c r="AE68" s="21" t="str">
        <f t="shared" si="1"/>
        <v>AC_1438AML</v>
      </c>
      <c r="AF68" s="21" t="s">
        <v>2142</v>
      </c>
      <c r="AG68" s="21" t="s">
        <v>1978</v>
      </c>
      <c r="AJ68" s="21" t="s">
        <v>939</v>
      </c>
      <c r="AK68"/>
    </row>
    <row r="69" spans="1:37" ht="15" customHeight="1">
      <c r="A69" s="21">
        <v>1439</v>
      </c>
      <c r="B69" s="21" t="s">
        <v>2143</v>
      </c>
      <c r="C69" s="21">
        <v>45.573079</v>
      </c>
      <c r="D69" s="21">
        <v>4.0297989999999997</v>
      </c>
      <c r="E69" s="21"/>
      <c r="F69" s="21">
        <v>0</v>
      </c>
      <c r="M69" s="21"/>
      <c r="P69" s="21" t="s">
        <v>2278</v>
      </c>
      <c r="Q69" s="21" t="s">
        <v>413</v>
      </c>
      <c r="R69" s="21" t="s">
        <v>1383</v>
      </c>
      <c r="U69" s="21" t="s">
        <v>1390</v>
      </c>
      <c r="Z69" s="21" t="s">
        <v>2144</v>
      </c>
      <c r="AA69" s="21" t="s">
        <v>63</v>
      </c>
      <c r="AB69" s="21" t="s">
        <v>2311</v>
      </c>
      <c r="AC69" s="21" t="s">
        <v>2352</v>
      </c>
      <c r="AD69" s="35">
        <v>44932</v>
      </c>
      <c r="AE69" s="21" t="str">
        <f t="shared" si="1"/>
        <v>AC_1439AML</v>
      </c>
      <c r="AF69" s="21" t="s">
        <v>2142</v>
      </c>
      <c r="AG69" s="21" t="s">
        <v>1978</v>
      </c>
      <c r="AJ69" s="21" t="s">
        <v>939</v>
      </c>
      <c r="AK69"/>
    </row>
    <row r="70" spans="1:37" ht="39.6">
      <c r="A70" s="21">
        <v>1440</v>
      </c>
      <c r="B70" s="21" t="s">
        <v>2145</v>
      </c>
      <c r="C70" s="21">
        <v>45.585397999999998</v>
      </c>
      <c r="D70" s="21">
        <v>4.0737949999999996</v>
      </c>
      <c r="E70" s="21"/>
      <c r="F70" s="21">
        <v>0</v>
      </c>
      <c r="M70" s="21"/>
      <c r="P70" s="21" t="s">
        <v>2278</v>
      </c>
      <c r="Q70" s="21" t="s">
        <v>413</v>
      </c>
      <c r="R70" s="21" t="s">
        <v>1383</v>
      </c>
      <c r="U70" s="21" t="s">
        <v>1390</v>
      </c>
      <c r="Z70" s="21" t="s">
        <v>2146</v>
      </c>
      <c r="AA70" s="21" t="s">
        <v>63</v>
      </c>
      <c r="AB70" s="21" t="s">
        <v>2303</v>
      </c>
      <c r="AC70" s="21" t="s">
        <v>943</v>
      </c>
      <c r="AD70" s="35">
        <v>44932</v>
      </c>
      <c r="AE70" s="21" t="str">
        <f t="shared" si="1"/>
        <v>AC_1440AML</v>
      </c>
      <c r="AF70" s="21" t="s">
        <v>2142</v>
      </c>
      <c r="AG70" s="21" t="s">
        <v>1978</v>
      </c>
      <c r="AJ70" s="21" t="s">
        <v>939</v>
      </c>
      <c r="AK70"/>
    </row>
    <row r="71" spans="1:37" ht="26.4">
      <c r="A71" s="21">
        <v>1441</v>
      </c>
      <c r="B71" s="21" t="s">
        <v>2147</v>
      </c>
      <c r="C71" s="21">
        <v>45.587390999999997</v>
      </c>
      <c r="D71" s="21">
        <v>4.0109539999999999</v>
      </c>
      <c r="E71" s="21"/>
      <c r="F71" s="21">
        <v>0</v>
      </c>
      <c r="M71" s="21"/>
      <c r="P71" s="21" t="s">
        <v>2278</v>
      </c>
      <c r="Q71" s="21" t="s">
        <v>413</v>
      </c>
      <c r="R71" s="21" t="s">
        <v>1383</v>
      </c>
      <c r="U71" s="21" t="s">
        <v>1390</v>
      </c>
      <c r="Z71" s="21" t="s">
        <v>2148</v>
      </c>
      <c r="AA71" s="21" t="s">
        <v>63</v>
      </c>
      <c r="AB71" s="21" t="s">
        <v>2333</v>
      </c>
      <c r="AC71" s="21" t="s">
        <v>2392</v>
      </c>
      <c r="AD71" s="35">
        <v>44932</v>
      </c>
      <c r="AE71" s="21" t="str">
        <f t="shared" si="1"/>
        <v>AC_1441AML</v>
      </c>
      <c r="AF71" s="21" t="s">
        <v>2142</v>
      </c>
      <c r="AG71" s="21" t="s">
        <v>1978</v>
      </c>
      <c r="AJ71" s="21" t="s">
        <v>939</v>
      </c>
      <c r="AK71"/>
    </row>
    <row r="72" spans="1:37" ht="26.4">
      <c r="A72" s="21">
        <v>1442</v>
      </c>
      <c r="B72" s="21" t="s">
        <v>2149</v>
      </c>
      <c r="C72" s="21">
        <v>45.589509999999997</v>
      </c>
      <c r="D72" s="21">
        <v>4.0424220000000002</v>
      </c>
      <c r="E72" s="21"/>
      <c r="F72" s="21">
        <v>0</v>
      </c>
      <c r="M72" s="21"/>
      <c r="P72" s="21" t="s">
        <v>2278</v>
      </c>
      <c r="Q72" s="21" t="s">
        <v>413</v>
      </c>
      <c r="R72" s="21" t="s">
        <v>1383</v>
      </c>
      <c r="U72" s="21" t="s">
        <v>1390</v>
      </c>
      <c r="Z72" s="21" t="s">
        <v>2150</v>
      </c>
      <c r="AA72" s="21" t="s">
        <v>63</v>
      </c>
      <c r="AB72" s="21" t="s">
        <v>2334</v>
      </c>
      <c r="AC72" s="21" t="s">
        <v>2393</v>
      </c>
      <c r="AD72" s="35">
        <v>44932</v>
      </c>
      <c r="AE72" s="21" t="str">
        <f t="shared" si="1"/>
        <v>AC_1442AML</v>
      </c>
      <c r="AF72" s="21" t="s">
        <v>2142</v>
      </c>
      <c r="AG72" s="21" t="s">
        <v>1978</v>
      </c>
      <c r="AJ72" s="21" t="s">
        <v>939</v>
      </c>
      <c r="AK72"/>
    </row>
    <row r="73" spans="1:37" ht="15" customHeight="1">
      <c r="A73" s="21">
        <v>1443</v>
      </c>
      <c r="B73" s="21" t="s">
        <v>2151</v>
      </c>
      <c r="C73" s="21">
        <v>45.590226000000001</v>
      </c>
      <c r="D73" s="21">
        <v>4.0150759999999996</v>
      </c>
      <c r="E73" s="21"/>
      <c r="F73" s="21">
        <v>0</v>
      </c>
      <c r="M73" s="21"/>
      <c r="P73" s="21" t="s">
        <v>2278</v>
      </c>
      <c r="Q73" s="21" t="s">
        <v>413</v>
      </c>
      <c r="R73" s="21" t="s">
        <v>1383</v>
      </c>
      <c r="U73" s="21" t="s">
        <v>1390</v>
      </c>
      <c r="Z73" s="21" t="s">
        <v>2152</v>
      </c>
      <c r="AA73" s="21" t="s">
        <v>63</v>
      </c>
      <c r="AB73" s="21" t="s">
        <v>2333</v>
      </c>
      <c r="AC73" s="21" t="s">
        <v>2392</v>
      </c>
      <c r="AD73" s="35">
        <v>44932</v>
      </c>
      <c r="AE73" s="21" t="str">
        <f t="shared" si="1"/>
        <v>AC_1443AML</v>
      </c>
      <c r="AF73" s="21" t="s">
        <v>2142</v>
      </c>
      <c r="AG73" s="21" t="s">
        <v>1978</v>
      </c>
      <c r="AJ73" s="21" t="s">
        <v>939</v>
      </c>
      <c r="AK73"/>
    </row>
    <row r="74" spans="1:37" ht="15" customHeight="1">
      <c r="A74" s="21">
        <v>1444</v>
      </c>
      <c r="B74" s="21" t="s">
        <v>2153</v>
      </c>
      <c r="C74" s="21">
        <v>45.590744000000001</v>
      </c>
      <c r="D74" s="21">
        <v>4.0507850000000003</v>
      </c>
      <c r="E74" s="21"/>
      <c r="F74" s="21">
        <v>0</v>
      </c>
      <c r="M74" s="21"/>
      <c r="P74" s="21" t="s">
        <v>2278</v>
      </c>
      <c r="Q74" s="21" t="s">
        <v>413</v>
      </c>
      <c r="R74" s="21" t="s">
        <v>1383</v>
      </c>
      <c r="U74" s="21" t="s">
        <v>1390</v>
      </c>
      <c r="Z74" s="21" t="s">
        <v>2154</v>
      </c>
      <c r="AA74" s="21" t="s">
        <v>63</v>
      </c>
      <c r="AB74" s="21" t="s">
        <v>2334</v>
      </c>
      <c r="AC74" s="21" t="s">
        <v>2393</v>
      </c>
      <c r="AD74" s="35">
        <v>44932</v>
      </c>
      <c r="AE74" s="21" t="str">
        <f t="shared" si="1"/>
        <v>AC_1444AML</v>
      </c>
      <c r="AF74" s="21" t="s">
        <v>2142</v>
      </c>
      <c r="AG74" s="21" t="s">
        <v>1978</v>
      </c>
      <c r="AJ74" s="21" t="s">
        <v>939</v>
      </c>
      <c r="AK74"/>
    </row>
    <row r="75" spans="1:37" ht="35.4" customHeight="1">
      <c r="A75" s="21">
        <v>1445</v>
      </c>
      <c r="B75" s="21" t="s">
        <v>2155</v>
      </c>
      <c r="C75" s="21">
        <v>45.595726999999997</v>
      </c>
      <c r="D75" s="21">
        <v>4.0715019999999997</v>
      </c>
      <c r="E75" s="21"/>
      <c r="F75" s="21">
        <v>0</v>
      </c>
      <c r="M75" s="21"/>
      <c r="P75" s="21" t="s">
        <v>2278</v>
      </c>
      <c r="Q75" s="21" t="s">
        <v>413</v>
      </c>
      <c r="R75" s="21" t="s">
        <v>1383</v>
      </c>
      <c r="U75" s="21" t="s">
        <v>1390</v>
      </c>
      <c r="Z75" s="21" t="s">
        <v>2156</v>
      </c>
      <c r="AA75" s="21" t="s">
        <v>63</v>
      </c>
      <c r="AB75" s="21" t="s">
        <v>2303</v>
      </c>
      <c r="AC75" s="21" t="s">
        <v>943</v>
      </c>
      <c r="AD75" s="35">
        <v>44932</v>
      </c>
      <c r="AE75" s="21" t="str">
        <f t="shared" si="1"/>
        <v>AC_1445AML</v>
      </c>
      <c r="AF75" s="21" t="s">
        <v>2142</v>
      </c>
      <c r="AG75" s="21" t="s">
        <v>1978</v>
      </c>
      <c r="AJ75" s="21" t="s">
        <v>939</v>
      </c>
      <c r="AK75"/>
    </row>
    <row r="76" spans="1:37" ht="15" customHeight="1">
      <c r="A76" s="21">
        <v>1446</v>
      </c>
      <c r="B76" s="21" t="s">
        <v>2157</v>
      </c>
      <c r="C76" s="21">
        <v>45.596718000000003</v>
      </c>
      <c r="D76" s="21">
        <v>3.996175</v>
      </c>
      <c r="E76" s="21"/>
      <c r="F76" s="21">
        <v>0</v>
      </c>
      <c r="M76" s="21"/>
      <c r="P76" s="21" t="s">
        <v>2278</v>
      </c>
      <c r="Q76" s="21" t="s">
        <v>413</v>
      </c>
      <c r="R76" s="21" t="s">
        <v>1383</v>
      </c>
      <c r="U76" s="21" t="s">
        <v>1390</v>
      </c>
      <c r="Z76" s="21" t="s">
        <v>2158</v>
      </c>
      <c r="AA76" s="21" t="s">
        <v>63</v>
      </c>
      <c r="AB76" s="21" t="s">
        <v>2333</v>
      </c>
      <c r="AC76" s="21" t="s">
        <v>2392</v>
      </c>
      <c r="AD76" s="35">
        <v>44932</v>
      </c>
      <c r="AE76" s="21" t="str">
        <f t="shared" si="1"/>
        <v>AC_1446AML</v>
      </c>
      <c r="AF76" s="21" t="s">
        <v>2142</v>
      </c>
      <c r="AG76" s="21" t="s">
        <v>1978</v>
      </c>
      <c r="AJ76" s="21" t="s">
        <v>939</v>
      </c>
      <c r="AK76"/>
    </row>
    <row r="77" spans="1:37" ht="15" customHeight="1">
      <c r="A77" s="21">
        <v>1447</v>
      </c>
      <c r="B77" s="21" t="s">
        <v>2159</v>
      </c>
      <c r="C77" s="21">
        <v>45.597624000000003</v>
      </c>
      <c r="D77" s="21">
        <v>4.0145749999999998</v>
      </c>
      <c r="E77" s="21"/>
      <c r="F77" s="21">
        <v>0</v>
      </c>
      <c r="M77" s="21"/>
      <c r="P77" s="21" t="s">
        <v>2278</v>
      </c>
      <c r="Q77" s="21" t="s">
        <v>413</v>
      </c>
      <c r="R77" s="21" t="s">
        <v>1383</v>
      </c>
      <c r="U77" s="21" t="s">
        <v>1390</v>
      </c>
      <c r="Z77" s="21" t="s">
        <v>2160</v>
      </c>
      <c r="AA77" s="21" t="s">
        <v>63</v>
      </c>
      <c r="AB77" s="21" t="s">
        <v>2333</v>
      </c>
      <c r="AC77" s="21" t="s">
        <v>2392</v>
      </c>
      <c r="AD77" s="35">
        <v>44932</v>
      </c>
      <c r="AE77" s="21" t="str">
        <f t="shared" si="1"/>
        <v>AC_1447AML</v>
      </c>
      <c r="AF77" s="21" t="s">
        <v>2142</v>
      </c>
      <c r="AG77" s="21" t="s">
        <v>1978</v>
      </c>
      <c r="AJ77" s="21" t="s">
        <v>939</v>
      </c>
      <c r="AK77"/>
    </row>
    <row r="78" spans="1:37" ht="15" customHeight="1">
      <c r="A78" s="21">
        <v>1448</v>
      </c>
      <c r="B78" s="21" t="s">
        <v>2161</v>
      </c>
      <c r="C78" s="21">
        <v>45.598712999999996</v>
      </c>
      <c r="D78" s="21">
        <v>4.036556</v>
      </c>
      <c r="E78" s="21"/>
      <c r="F78" s="21">
        <v>0</v>
      </c>
      <c r="M78" s="21"/>
      <c r="P78" s="21" t="s">
        <v>2278</v>
      </c>
      <c r="Q78" s="21" t="s">
        <v>413</v>
      </c>
      <c r="R78" s="21" t="s">
        <v>1383</v>
      </c>
      <c r="U78" s="21" t="s">
        <v>1390</v>
      </c>
      <c r="Z78" s="21" t="s">
        <v>2162</v>
      </c>
      <c r="AA78" s="21" t="s">
        <v>63</v>
      </c>
      <c r="AB78" s="21" t="s">
        <v>2333</v>
      </c>
      <c r="AC78" s="21" t="s">
        <v>2392</v>
      </c>
      <c r="AD78" s="35">
        <v>44932</v>
      </c>
      <c r="AE78" s="21" t="str">
        <f t="shared" si="1"/>
        <v>AC_1448AML</v>
      </c>
      <c r="AF78" s="21" t="s">
        <v>2142</v>
      </c>
      <c r="AG78" s="21" t="s">
        <v>1978</v>
      </c>
      <c r="AJ78" s="21" t="s">
        <v>939</v>
      </c>
      <c r="AK78"/>
    </row>
    <row r="79" spans="1:37" ht="12.75" customHeight="1">
      <c r="A79" s="21">
        <v>1449</v>
      </c>
      <c r="B79" s="21" t="s">
        <v>2163</v>
      </c>
      <c r="C79" s="21">
        <v>45.599974000000003</v>
      </c>
      <c r="D79" s="21">
        <v>4.0575140000000003</v>
      </c>
      <c r="E79" s="21"/>
      <c r="F79" s="21">
        <v>0</v>
      </c>
      <c r="M79" s="21"/>
      <c r="P79" s="21" t="s">
        <v>2278</v>
      </c>
      <c r="Q79" s="21" t="s">
        <v>413</v>
      </c>
      <c r="R79" s="21" t="s">
        <v>1383</v>
      </c>
      <c r="U79" s="21" t="s">
        <v>1390</v>
      </c>
      <c r="Z79" s="21" t="s">
        <v>2164</v>
      </c>
      <c r="AA79" s="21" t="s">
        <v>63</v>
      </c>
      <c r="AB79" s="21" t="s">
        <v>2334</v>
      </c>
      <c r="AC79" s="21" t="s">
        <v>2393</v>
      </c>
      <c r="AD79" s="35">
        <v>44932</v>
      </c>
      <c r="AE79" s="21" t="str">
        <f t="shared" si="1"/>
        <v>AC_1449AML</v>
      </c>
      <c r="AF79" s="21" t="s">
        <v>2142</v>
      </c>
      <c r="AG79" s="21" t="s">
        <v>1978</v>
      </c>
      <c r="AJ79" s="21" t="s">
        <v>939</v>
      </c>
      <c r="AK79"/>
    </row>
    <row r="80" spans="1:37" ht="26.4">
      <c r="A80" s="21">
        <v>1450</v>
      </c>
      <c r="B80" s="21" t="s">
        <v>2165</v>
      </c>
      <c r="C80" s="21">
        <v>45.602505000000001</v>
      </c>
      <c r="D80" s="21">
        <v>4.0592709999999999</v>
      </c>
      <c r="E80" s="21"/>
      <c r="F80" s="21">
        <v>0</v>
      </c>
      <c r="M80" s="21"/>
      <c r="P80" s="21" t="s">
        <v>2278</v>
      </c>
      <c r="Q80" s="21" t="s">
        <v>413</v>
      </c>
      <c r="R80" s="21" t="s">
        <v>1383</v>
      </c>
      <c r="U80" s="21" t="s">
        <v>1390</v>
      </c>
      <c r="Z80" s="21" t="s">
        <v>2166</v>
      </c>
      <c r="AA80" s="21" t="s">
        <v>63</v>
      </c>
      <c r="AB80" s="21" t="s">
        <v>2303</v>
      </c>
      <c r="AC80" s="21" t="s">
        <v>943</v>
      </c>
      <c r="AD80" s="35">
        <v>44932</v>
      </c>
      <c r="AE80" s="21" t="str">
        <f t="shared" si="1"/>
        <v>AC_1450AML</v>
      </c>
      <c r="AF80" s="21" t="s">
        <v>2142</v>
      </c>
      <c r="AG80" s="21" t="s">
        <v>1978</v>
      </c>
      <c r="AJ80" s="21" t="s">
        <v>939</v>
      </c>
      <c r="AK80"/>
    </row>
    <row r="81" spans="1:37" ht="15" customHeight="1">
      <c r="A81" s="21">
        <v>1452</v>
      </c>
      <c r="B81" s="21" t="s">
        <v>2170</v>
      </c>
      <c r="C81" s="21">
        <v>45.603651999999997</v>
      </c>
      <c r="D81" s="21">
        <v>4.0692110000000001</v>
      </c>
      <c r="E81" s="21"/>
      <c r="F81" s="21">
        <v>0</v>
      </c>
      <c r="M81" s="21"/>
      <c r="P81" s="21" t="s">
        <v>2278</v>
      </c>
      <c r="Q81" s="21" t="s">
        <v>413</v>
      </c>
      <c r="R81" s="21" t="s">
        <v>1383</v>
      </c>
      <c r="U81" s="21" t="s">
        <v>1390</v>
      </c>
      <c r="Z81" s="21" t="s">
        <v>2171</v>
      </c>
      <c r="AA81" s="21" t="s">
        <v>63</v>
      </c>
      <c r="AB81" s="21" t="s">
        <v>2303</v>
      </c>
      <c r="AC81" s="21" t="s">
        <v>943</v>
      </c>
      <c r="AD81" s="35">
        <v>44932</v>
      </c>
      <c r="AE81" s="21" t="str">
        <f t="shared" si="1"/>
        <v>AC_1452AML</v>
      </c>
      <c r="AF81" s="21" t="s">
        <v>2142</v>
      </c>
      <c r="AG81" s="21" t="s">
        <v>1978</v>
      </c>
      <c r="AJ81" s="21" t="s">
        <v>939</v>
      </c>
      <c r="AK81"/>
    </row>
    <row r="82" spans="1:37" ht="26.4">
      <c r="A82" s="21">
        <v>1453</v>
      </c>
      <c r="B82" s="21" t="s">
        <v>2172</v>
      </c>
      <c r="C82" s="21">
        <v>45.605240999999999</v>
      </c>
      <c r="D82" s="21">
        <v>4.0638040000000002</v>
      </c>
      <c r="E82" s="21"/>
      <c r="F82" s="21">
        <v>0</v>
      </c>
      <c r="M82" s="21"/>
      <c r="P82" s="21" t="s">
        <v>2278</v>
      </c>
      <c r="Q82" s="21" t="s">
        <v>413</v>
      </c>
      <c r="R82" s="21" t="s">
        <v>1383</v>
      </c>
      <c r="U82" s="21" t="s">
        <v>1390</v>
      </c>
      <c r="Z82" s="21" t="s">
        <v>2173</v>
      </c>
      <c r="AA82" s="21" t="s">
        <v>63</v>
      </c>
      <c r="AB82" s="21" t="s">
        <v>2303</v>
      </c>
      <c r="AC82" s="21" t="s">
        <v>943</v>
      </c>
      <c r="AD82" s="35">
        <v>44932</v>
      </c>
      <c r="AE82" s="21" t="str">
        <f t="shared" si="1"/>
        <v>AC_1453AML</v>
      </c>
      <c r="AF82" s="21" t="s">
        <v>2142</v>
      </c>
      <c r="AG82" s="21" t="s">
        <v>1978</v>
      </c>
      <c r="AJ82" s="21" t="s">
        <v>939</v>
      </c>
      <c r="AK82"/>
    </row>
    <row r="83" spans="1:37" ht="12.75" customHeight="1">
      <c r="A83" s="21">
        <v>1454</v>
      </c>
      <c r="B83" s="21" t="s">
        <v>2174</v>
      </c>
      <c r="C83" s="21">
        <v>45.606493</v>
      </c>
      <c r="D83" s="21">
        <v>4.0550600000000001</v>
      </c>
      <c r="E83" s="21"/>
      <c r="F83" s="21">
        <v>0</v>
      </c>
      <c r="M83" s="21"/>
      <c r="P83" s="21" t="s">
        <v>2278</v>
      </c>
      <c r="Q83" s="21" t="s">
        <v>413</v>
      </c>
      <c r="R83" s="21" t="s">
        <v>1383</v>
      </c>
      <c r="U83" s="21" t="s">
        <v>1390</v>
      </c>
      <c r="Z83" s="21" t="s">
        <v>2175</v>
      </c>
      <c r="AA83" s="21" t="s">
        <v>63</v>
      </c>
      <c r="AB83" s="21" t="s">
        <v>2303</v>
      </c>
      <c r="AC83" s="21" t="s">
        <v>943</v>
      </c>
      <c r="AD83" s="35">
        <v>44932</v>
      </c>
      <c r="AE83" s="21" t="str">
        <f t="shared" si="1"/>
        <v>AC_1454AML</v>
      </c>
      <c r="AF83" s="21" t="s">
        <v>2142</v>
      </c>
      <c r="AG83" s="21" t="s">
        <v>1978</v>
      </c>
      <c r="AJ83" s="21" t="s">
        <v>939</v>
      </c>
      <c r="AK83"/>
    </row>
    <row r="84" spans="1:37" ht="52.8">
      <c r="A84" s="21">
        <v>1455</v>
      </c>
      <c r="B84" s="21" t="s">
        <v>2176</v>
      </c>
      <c r="C84" s="21">
        <v>45.609276999999999</v>
      </c>
      <c r="D84" s="21">
        <v>4.0572059999999999</v>
      </c>
      <c r="E84" s="21"/>
      <c r="F84" s="21">
        <v>0</v>
      </c>
      <c r="M84" s="21"/>
      <c r="P84" s="21" t="s">
        <v>2278</v>
      </c>
      <c r="Q84" s="21" t="s">
        <v>413</v>
      </c>
      <c r="R84" s="21" t="s">
        <v>1383</v>
      </c>
      <c r="U84" s="21" t="s">
        <v>1390</v>
      </c>
      <c r="Z84" s="21" t="s">
        <v>2177</v>
      </c>
      <c r="AA84" s="21" t="s">
        <v>63</v>
      </c>
      <c r="AB84" s="21" t="s">
        <v>2303</v>
      </c>
      <c r="AC84" s="21" t="s">
        <v>943</v>
      </c>
      <c r="AD84" s="35">
        <v>44932</v>
      </c>
      <c r="AE84" s="21" t="str">
        <f t="shared" si="1"/>
        <v>AC_1455AML</v>
      </c>
      <c r="AF84" s="21" t="s">
        <v>2142</v>
      </c>
      <c r="AG84" s="21" t="s">
        <v>1978</v>
      </c>
      <c r="AJ84" s="21" t="s">
        <v>939</v>
      </c>
      <c r="AK84"/>
    </row>
    <row r="85" spans="1:37">
      <c r="A85" s="21">
        <v>1560</v>
      </c>
      <c r="B85" s="3" t="s">
        <v>2536</v>
      </c>
      <c r="C85" s="21" t="s">
        <v>2496</v>
      </c>
      <c r="D85" s="21" t="s">
        <v>2497</v>
      </c>
      <c r="E85" s="3" t="s">
        <v>2516</v>
      </c>
      <c r="F85" s="21">
        <v>8</v>
      </c>
      <c r="G85" s="21">
        <v>0</v>
      </c>
      <c r="O85" s="21">
        <v>2023</v>
      </c>
      <c r="P85" s="3" t="s">
        <v>2278</v>
      </c>
      <c r="Q85" s="3" t="s">
        <v>120</v>
      </c>
      <c r="R85" s="3" t="s">
        <v>1974</v>
      </c>
      <c r="Z85" s="21" t="s">
        <v>2526</v>
      </c>
      <c r="AA85" s="21" t="s">
        <v>63</v>
      </c>
      <c r="AB85" s="21" t="s">
        <v>1241</v>
      </c>
      <c r="AC85" s="37">
        <v>42299</v>
      </c>
      <c r="AD85" s="35">
        <v>44753</v>
      </c>
      <c r="AE85" s="21" t="str">
        <f t="shared" si="1"/>
        <v>AC_1560AML</v>
      </c>
      <c r="AF85" s="20"/>
      <c r="AG85" s="20"/>
      <c r="AH85" s="20"/>
      <c r="AI85" s="21" t="s">
        <v>876</v>
      </c>
      <c r="AJ85" s="21" t="s">
        <v>939</v>
      </c>
    </row>
    <row r="86" spans="1:37">
      <c r="A86" s="21">
        <v>1561</v>
      </c>
      <c r="B86" s="3" t="s">
        <v>2537</v>
      </c>
      <c r="C86" s="21" t="s">
        <v>2498</v>
      </c>
      <c r="D86" s="21" t="s">
        <v>2499</v>
      </c>
      <c r="E86" s="3" t="s">
        <v>2517</v>
      </c>
      <c r="F86" s="21">
        <v>14</v>
      </c>
      <c r="G86" s="21">
        <v>0</v>
      </c>
      <c r="M86" s="3" t="s">
        <v>2546</v>
      </c>
      <c r="O86" s="21">
        <v>2023</v>
      </c>
      <c r="P86" s="3" t="s">
        <v>2278</v>
      </c>
      <c r="Q86" s="3" t="s">
        <v>120</v>
      </c>
      <c r="R86" s="3" t="s">
        <v>1974</v>
      </c>
      <c r="Z86" s="21" t="s">
        <v>2527</v>
      </c>
      <c r="AA86" s="21" t="s">
        <v>63</v>
      </c>
      <c r="AB86" s="21" t="s">
        <v>2490</v>
      </c>
      <c r="AE86" s="21" t="str">
        <f t="shared" si="1"/>
        <v>AC_1561AML</v>
      </c>
      <c r="AI86" s="21" t="s">
        <v>876</v>
      </c>
      <c r="AJ86" s="21" t="s">
        <v>939</v>
      </c>
    </row>
    <row r="87" spans="1:37" ht="26.4">
      <c r="A87" s="21">
        <v>1562</v>
      </c>
      <c r="B87" s="3" t="s">
        <v>516</v>
      </c>
      <c r="C87" s="21" t="s">
        <v>2500</v>
      </c>
      <c r="D87" s="21" t="s">
        <v>2501</v>
      </c>
      <c r="E87" s="3" t="s">
        <v>2518</v>
      </c>
      <c r="F87" s="21">
        <v>5</v>
      </c>
      <c r="G87" s="21">
        <v>0</v>
      </c>
      <c r="O87" s="21">
        <v>2023</v>
      </c>
      <c r="P87" s="3" t="s">
        <v>2278</v>
      </c>
      <c r="Q87" s="3" t="s">
        <v>2545</v>
      </c>
      <c r="R87" s="3" t="s">
        <v>1976</v>
      </c>
      <c r="Z87" s="21" t="s">
        <v>2528</v>
      </c>
      <c r="AA87" s="21" t="s">
        <v>63</v>
      </c>
      <c r="AB87" s="21" t="s">
        <v>1240</v>
      </c>
      <c r="AC87" s="37">
        <v>42328</v>
      </c>
      <c r="AD87" s="35">
        <v>44753</v>
      </c>
      <c r="AE87" s="21" t="str">
        <f t="shared" si="1"/>
        <v>AC_1562AML</v>
      </c>
      <c r="AF87" s="20"/>
      <c r="AG87" s="20"/>
      <c r="AH87" s="20"/>
      <c r="AI87" s="21" t="s">
        <v>876</v>
      </c>
      <c r="AJ87" s="21" t="s">
        <v>939</v>
      </c>
    </row>
    <row r="88" spans="1:37">
      <c r="A88" s="21">
        <v>1563</v>
      </c>
      <c r="B88" s="3" t="s">
        <v>2538</v>
      </c>
      <c r="C88" s="21" t="s">
        <v>2502</v>
      </c>
      <c r="D88" s="21" t="s">
        <v>2503</v>
      </c>
      <c r="E88" s="3" t="s">
        <v>2519</v>
      </c>
      <c r="F88" s="21">
        <v>8</v>
      </c>
      <c r="G88" s="21">
        <v>0</v>
      </c>
      <c r="O88" s="21">
        <v>2024</v>
      </c>
      <c r="P88" s="3" t="s">
        <v>2278</v>
      </c>
      <c r="Q88" s="3" t="s">
        <v>2545</v>
      </c>
      <c r="R88" s="3" t="s">
        <v>1976</v>
      </c>
      <c r="Z88" s="21" t="s">
        <v>2529</v>
      </c>
      <c r="AA88" s="21" t="s">
        <v>63</v>
      </c>
      <c r="AB88" s="21" t="s">
        <v>2491</v>
      </c>
      <c r="AD88" s="35">
        <v>45874</v>
      </c>
      <c r="AE88" s="21" t="str">
        <f t="shared" si="1"/>
        <v>AC_1563AML</v>
      </c>
      <c r="AI88" s="21" t="s">
        <v>876</v>
      </c>
      <c r="AJ88" s="21" t="s">
        <v>939</v>
      </c>
    </row>
    <row r="89" spans="1:37">
      <c r="A89" s="21">
        <v>1564</v>
      </c>
      <c r="B89" s="3" t="s">
        <v>2539</v>
      </c>
      <c r="C89" s="21" t="s">
        <v>2504</v>
      </c>
      <c r="D89" s="21" t="s">
        <v>2505</v>
      </c>
      <c r="E89" s="3" t="s">
        <v>2520</v>
      </c>
      <c r="F89" s="21">
        <v>12</v>
      </c>
      <c r="G89" s="21">
        <v>0</v>
      </c>
      <c r="O89" s="21">
        <v>2024</v>
      </c>
      <c r="P89" s="3" t="s">
        <v>2278</v>
      </c>
      <c r="Q89" s="3" t="s">
        <v>2545</v>
      </c>
      <c r="R89" s="3" t="s">
        <v>1976</v>
      </c>
      <c r="Z89" s="21" t="s">
        <v>2530</v>
      </c>
      <c r="AA89" s="21" t="s">
        <v>63</v>
      </c>
      <c r="AB89" s="21" t="s">
        <v>2303</v>
      </c>
      <c r="AD89" s="35">
        <v>45874</v>
      </c>
      <c r="AE89" s="21" t="str">
        <f t="shared" si="1"/>
        <v>AC_1564AML</v>
      </c>
      <c r="AI89" s="21" t="s">
        <v>876</v>
      </c>
      <c r="AJ89" s="21" t="s">
        <v>939</v>
      </c>
    </row>
    <row r="90" spans="1:37" ht="26.4">
      <c r="A90" s="21">
        <v>1565</v>
      </c>
      <c r="B90" s="3" t="s">
        <v>2540</v>
      </c>
      <c r="C90" s="21" t="s">
        <v>2506</v>
      </c>
      <c r="D90" s="21" t="s">
        <v>2507</v>
      </c>
      <c r="E90" s="3" t="s">
        <v>2521</v>
      </c>
      <c r="F90" s="21">
        <v>18</v>
      </c>
      <c r="G90" s="21">
        <v>0</v>
      </c>
      <c r="O90" s="21">
        <v>2024</v>
      </c>
      <c r="P90" s="3" t="s">
        <v>2278</v>
      </c>
      <c r="Q90" s="3" t="s">
        <v>120</v>
      </c>
      <c r="R90" s="3" t="s">
        <v>1974</v>
      </c>
      <c r="Z90" s="21" t="s">
        <v>2531</v>
      </c>
      <c r="AA90" s="21" t="s">
        <v>63</v>
      </c>
      <c r="AB90" s="21" t="s">
        <v>511</v>
      </c>
      <c r="AD90" s="35">
        <v>45874</v>
      </c>
      <c r="AE90" s="21" t="str">
        <f t="shared" si="1"/>
        <v>AC_1565AML</v>
      </c>
      <c r="AI90" s="21" t="s">
        <v>876</v>
      </c>
      <c r="AJ90" s="21" t="s">
        <v>939</v>
      </c>
    </row>
    <row r="91" spans="1:37" ht="15" customHeight="1">
      <c r="A91" s="21">
        <v>1566</v>
      </c>
      <c r="B91" s="3" t="s">
        <v>2541</v>
      </c>
      <c r="C91" s="21" t="s">
        <v>2508</v>
      </c>
      <c r="D91" s="21" t="s">
        <v>2509</v>
      </c>
      <c r="E91" s="3" t="s">
        <v>2522</v>
      </c>
      <c r="F91" s="21">
        <v>4</v>
      </c>
      <c r="G91" s="21">
        <v>0</v>
      </c>
      <c r="O91" s="21">
        <v>2025</v>
      </c>
      <c r="P91" s="3" t="s">
        <v>2278</v>
      </c>
      <c r="Q91" s="3" t="s">
        <v>2545</v>
      </c>
      <c r="R91" s="3" t="s">
        <v>1976</v>
      </c>
      <c r="Z91" s="21" t="s">
        <v>2532</v>
      </c>
      <c r="AA91" s="21" t="s">
        <v>63</v>
      </c>
      <c r="AB91" s="21" t="s">
        <v>2492</v>
      </c>
      <c r="AD91" s="35">
        <v>45874</v>
      </c>
      <c r="AE91" s="21" t="str">
        <f t="shared" si="1"/>
        <v>AC_1566AML</v>
      </c>
      <c r="AI91" s="21" t="s">
        <v>876</v>
      </c>
      <c r="AJ91" s="21" t="s">
        <v>939</v>
      </c>
    </row>
    <row r="92" spans="1:37" ht="26.4">
      <c r="A92" s="21">
        <v>1567</v>
      </c>
      <c r="B92" s="3" t="s">
        <v>2542</v>
      </c>
      <c r="C92" s="21" t="s">
        <v>2510</v>
      </c>
      <c r="D92" s="21" t="s">
        <v>2511</v>
      </c>
      <c r="E92" s="3" t="s">
        <v>2523</v>
      </c>
      <c r="F92" s="21">
        <v>2</v>
      </c>
      <c r="G92" s="21">
        <v>0</v>
      </c>
      <c r="O92" s="21">
        <v>2025</v>
      </c>
      <c r="P92" s="3" t="s">
        <v>2278</v>
      </c>
      <c r="Q92" s="3" t="s">
        <v>2545</v>
      </c>
      <c r="R92" s="3" t="s">
        <v>1976</v>
      </c>
      <c r="Z92" s="21" t="s">
        <v>2533</v>
      </c>
      <c r="AA92" s="21" t="s">
        <v>63</v>
      </c>
      <c r="AB92" s="21" t="s">
        <v>2493</v>
      </c>
      <c r="AD92" s="35">
        <v>45874</v>
      </c>
      <c r="AE92" s="21" t="str">
        <f t="shared" si="1"/>
        <v>AC_1567AML</v>
      </c>
      <c r="AI92" s="21" t="s">
        <v>876</v>
      </c>
      <c r="AJ92" s="21" t="s">
        <v>939</v>
      </c>
    </row>
    <row r="93" spans="1:37" ht="15" customHeight="1">
      <c r="A93" s="21">
        <v>1568</v>
      </c>
      <c r="B93" s="3" t="s">
        <v>2543</v>
      </c>
      <c r="C93" s="21" t="s">
        <v>2512</v>
      </c>
      <c r="D93" s="21" t="s">
        <v>2513</v>
      </c>
      <c r="E93" s="3" t="s">
        <v>2524</v>
      </c>
      <c r="F93" s="21">
        <v>6</v>
      </c>
      <c r="G93" s="21">
        <v>0</v>
      </c>
      <c r="O93" s="21">
        <v>2025</v>
      </c>
      <c r="P93" s="3" t="s">
        <v>2278</v>
      </c>
      <c r="Q93" s="3" t="s">
        <v>2545</v>
      </c>
      <c r="R93" s="3" t="s">
        <v>1976</v>
      </c>
      <c r="Z93" s="21" t="s">
        <v>2534</v>
      </c>
      <c r="AA93" s="21" t="s">
        <v>63</v>
      </c>
      <c r="AB93" s="21" t="s">
        <v>2494</v>
      </c>
      <c r="AD93" s="35">
        <v>45874</v>
      </c>
      <c r="AE93" s="21" t="str">
        <f t="shared" si="1"/>
        <v>AC_1568AML</v>
      </c>
      <c r="AI93" s="21" t="s">
        <v>876</v>
      </c>
      <c r="AJ93" s="21" t="s">
        <v>939</v>
      </c>
    </row>
    <row r="94" spans="1:37" ht="12.75" customHeight="1">
      <c r="A94" s="21">
        <v>1569</v>
      </c>
      <c r="B94" s="3" t="s">
        <v>2544</v>
      </c>
      <c r="C94" s="21" t="s">
        <v>2514</v>
      </c>
      <c r="D94" s="21" t="s">
        <v>2515</v>
      </c>
      <c r="E94" s="3" t="s">
        <v>2525</v>
      </c>
      <c r="F94" s="21">
        <v>2</v>
      </c>
      <c r="G94" s="21">
        <v>0</v>
      </c>
      <c r="O94" s="21">
        <v>2025</v>
      </c>
      <c r="P94" s="3" t="s">
        <v>2278</v>
      </c>
      <c r="Q94" s="3" t="s">
        <v>2545</v>
      </c>
      <c r="R94" s="3" t="s">
        <v>1976</v>
      </c>
      <c r="Z94" s="21" t="s">
        <v>2535</v>
      </c>
      <c r="AA94" s="21" t="s">
        <v>63</v>
      </c>
      <c r="AB94" s="21" t="s">
        <v>2495</v>
      </c>
      <c r="AD94" s="35">
        <v>45874</v>
      </c>
      <c r="AE94" s="21" t="str">
        <f t="shared" si="1"/>
        <v>AC_1569AML</v>
      </c>
      <c r="AI94" s="21" t="s">
        <v>876</v>
      </c>
      <c r="AJ94" s="21" t="s">
        <v>939</v>
      </c>
    </row>
    <row r="95" spans="1:37" ht="15" customHeight="1">
      <c r="A95" s="21">
        <v>456</v>
      </c>
      <c r="B95" s="21" t="s">
        <v>687</v>
      </c>
      <c r="C95" s="34">
        <v>45.383032800000002</v>
      </c>
      <c r="D95" s="34">
        <v>5.4759977800000001</v>
      </c>
      <c r="E95" s="21" t="s">
        <v>688</v>
      </c>
      <c r="F95" s="21">
        <v>125</v>
      </c>
      <c r="G95" s="21">
        <v>5</v>
      </c>
      <c r="H95" s="21" t="s">
        <v>139</v>
      </c>
      <c r="I95" s="21" t="s">
        <v>139</v>
      </c>
      <c r="J95" s="21" t="s">
        <v>139</v>
      </c>
      <c r="K95" s="21" t="s">
        <v>140</v>
      </c>
      <c r="M95" s="21"/>
      <c r="P95" s="21" t="s">
        <v>2278</v>
      </c>
      <c r="Q95" s="21" t="s">
        <v>120</v>
      </c>
      <c r="R95" s="21" t="s">
        <v>1975</v>
      </c>
      <c r="U95" s="21" t="s">
        <v>1390</v>
      </c>
      <c r="AA95" s="21" t="s">
        <v>2449</v>
      </c>
      <c r="AB95" s="21" t="s">
        <v>1004</v>
      </c>
      <c r="AC95" s="37">
        <v>38337</v>
      </c>
      <c r="AD95" s="35">
        <v>44753</v>
      </c>
      <c r="AE95" s="21" t="str">
        <f t="shared" si="1"/>
        <v>AC_456AML</v>
      </c>
      <c r="AF95" s="20"/>
      <c r="AG95" s="20"/>
      <c r="AH95" s="20"/>
      <c r="AI95" s="21" t="s">
        <v>888</v>
      </c>
      <c r="AJ95" s="21" t="s">
        <v>1006</v>
      </c>
      <c r="AK95"/>
    </row>
    <row r="96" spans="1:37" ht="26.4">
      <c r="A96" s="21">
        <v>457</v>
      </c>
      <c r="B96" s="21" t="s">
        <v>687</v>
      </c>
      <c r="C96" s="34">
        <v>45.383671</v>
      </c>
      <c r="D96" s="34">
        <v>5.4740719000000002</v>
      </c>
      <c r="E96" s="21" t="s">
        <v>688</v>
      </c>
      <c r="F96" s="21">
        <v>27</v>
      </c>
      <c r="G96" s="21">
        <v>0</v>
      </c>
      <c r="H96" s="21" t="s">
        <v>139</v>
      </c>
      <c r="I96" s="21" t="s">
        <v>139</v>
      </c>
      <c r="J96" s="21" t="s">
        <v>139</v>
      </c>
      <c r="K96" s="21" t="s">
        <v>140</v>
      </c>
      <c r="M96" s="21"/>
      <c r="P96" s="21" t="s">
        <v>2278</v>
      </c>
      <c r="Q96" s="21" t="s">
        <v>120</v>
      </c>
      <c r="R96" s="21" t="s">
        <v>1974</v>
      </c>
      <c r="U96" s="21" t="s">
        <v>1390</v>
      </c>
      <c r="AA96" s="21" t="s">
        <v>2449</v>
      </c>
      <c r="AB96" s="21" t="s">
        <v>1004</v>
      </c>
      <c r="AC96" s="37">
        <v>38337</v>
      </c>
      <c r="AD96" s="35">
        <v>44753</v>
      </c>
      <c r="AE96" s="21" t="str">
        <f t="shared" si="1"/>
        <v>AC_457AML</v>
      </c>
      <c r="AF96" s="20"/>
      <c r="AG96" s="20"/>
      <c r="AH96" s="20"/>
      <c r="AI96" s="21" t="s">
        <v>888</v>
      </c>
      <c r="AJ96" s="21" t="s">
        <v>1006</v>
      </c>
      <c r="AK96"/>
    </row>
    <row r="97" spans="1:37" ht="26.4">
      <c r="A97" s="21">
        <v>458</v>
      </c>
      <c r="B97" s="21" t="s">
        <v>687</v>
      </c>
      <c r="C97" s="34">
        <v>45.383032800000002</v>
      </c>
      <c r="D97" s="34">
        <v>5.4759977800000001</v>
      </c>
      <c r="E97" s="21" t="s">
        <v>688</v>
      </c>
      <c r="F97" s="21">
        <v>310</v>
      </c>
      <c r="G97" s="21">
        <v>0</v>
      </c>
      <c r="H97" s="21" t="s">
        <v>139</v>
      </c>
      <c r="I97" s="21" t="s">
        <v>139</v>
      </c>
      <c r="J97" s="21" t="s">
        <v>139</v>
      </c>
      <c r="K97" s="21" t="s">
        <v>140</v>
      </c>
      <c r="M97" s="21"/>
      <c r="P97" s="21" t="s">
        <v>2278</v>
      </c>
      <c r="Q97" s="21" t="s">
        <v>120</v>
      </c>
      <c r="R97" s="21" t="s">
        <v>1975</v>
      </c>
      <c r="U97" s="21" t="s">
        <v>1390</v>
      </c>
      <c r="AA97" s="21" t="s">
        <v>2449</v>
      </c>
      <c r="AB97" s="21" t="s">
        <v>1004</v>
      </c>
      <c r="AC97" s="37">
        <v>38337</v>
      </c>
      <c r="AD97" s="35">
        <v>44753</v>
      </c>
      <c r="AE97" s="21" t="str">
        <f t="shared" si="1"/>
        <v>AC_458AML</v>
      </c>
      <c r="AF97" s="20"/>
      <c r="AG97" s="20"/>
      <c r="AH97" s="20"/>
      <c r="AI97" s="21" t="s">
        <v>888</v>
      </c>
      <c r="AJ97" s="21" t="s">
        <v>1006</v>
      </c>
      <c r="AK97"/>
    </row>
    <row r="98" spans="1:37" ht="26.4">
      <c r="A98" s="21">
        <v>459</v>
      </c>
      <c r="B98" s="21" t="s">
        <v>689</v>
      </c>
      <c r="C98" s="34">
        <v>45.349890000000002</v>
      </c>
      <c r="D98" s="34">
        <v>5.5673599999999999</v>
      </c>
      <c r="E98" s="21" t="s">
        <v>690</v>
      </c>
      <c r="F98" s="21">
        <v>156</v>
      </c>
      <c r="H98" s="21" t="s">
        <v>139</v>
      </c>
      <c r="I98" s="21" t="s">
        <v>139</v>
      </c>
      <c r="J98" s="21" t="s">
        <v>139</v>
      </c>
      <c r="K98" s="21" t="s">
        <v>140</v>
      </c>
      <c r="M98" s="21"/>
      <c r="P98" s="21" t="s">
        <v>2278</v>
      </c>
      <c r="Q98" s="21" t="s">
        <v>120</v>
      </c>
      <c r="R98" s="21" t="s">
        <v>1975</v>
      </c>
      <c r="U98" s="21" t="s">
        <v>1390</v>
      </c>
      <c r="AA98" s="21" t="s">
        <v>2449</v>
      </c>
      <c r="AB98" s="21" t="s">
        <v>689</v>
      </c>
      <c r="AC98" s="21">
        <v>38563</v>
      </c>
      <c r="AD98" s="35">
        <v>44753</v>
      </c>
      <c r="AE98" s="21" t="str">
        <f t="shared" si="1"/>
        <v>AC_459AML</v>
      </c>
      <c r="AF98" s="20"/>
      <c r="AG98" s="20"/>
      <c r="AH98" s="20"/>
      <c r="AJ98" s="21" t="s">
        <v>1006</v>
      </c>
      <c r="AK98"/>
    </row>
    <row r="99" spans="1:37" ht="15" customHeight="1">
      <c r="A99" s="21">
        <v>17</v>
      </c>
      <c r="B99" s="21" t="s">
        <v>22</v>
      </c>
      <c r="C99" s="58">
        <v>45.583644</v>
      </c>
      <c r="D99" s="58">
        <v>5.326384</v>
      </c>
      <c r="E99" s="21" t="s">
        <v>23</v>
      </c>
      <c r="F99" s="21">
        <v>48</v>
      </c>
      <c r="G99" s="21">
        <v>1</v>
      </c>
      <c r="I99" s="21" t="s">
        <v>139</v>
      </c>
      <c r="J99" s="21" t="s">
        <v>139</v>
      </c>
      <c r="M99" s="103" t="s">
        <v>2590</v>
      </c>
      <c r="O99" s="21">
        <v>2012</v>
      </c>
      <c r="P99" s="21" t="s">
        <v>2278</v>
      </c>
      <c r="Q99" s="21" t="s">
        <v>120</v>
      </c>
      <c r="R99" s="21" t="s">
        <v>1974</v>
      </c>
      <c r="T99" s="21" t="s">
        <v>24</v>
      </c>
      <c r="U99" s="21" t="s">
        <v>1390</v>
      </c>
      <c r="AA99" s="21" t="s">
        <v>25</v>
      </c>
      <c r="AB99" s="21" t="s">
        <v>896</v>
      </c>
      <c r="AC99" s="21" t="s">
        <v>897</v>
      </c>
      <c r="AD99" s="107">
        <v>45903</v>
      </c>
      <c r="AE99" s="21" t="str">
        <f t="shared" si="1"/>
        <v>AC_17AML</v>
      </c>
      <c r="AF99" s="20"/>
      <c r="AG99" s="20"/>
      <c r="AH99" s="20"/>
      <c r="AI99" s="21" t="s">
        <v>888</v>
      </c>
      <c r="AJ99" s="21" t="s">
        <v>898</v>
      </c>
      <c r="AK99"/>
    </row>
    <row r="100" spans="1:37" ht="12.75" customHeight="1">
      <c r="A100" s="21">
        <v>18</v>
      </c>
      <c r="B100" s="21" t="s">
        <v>26</v>
      </c>
      <c r="C100" s="58">
        <v>45.602386000000003</v>
      </c>
      <c r="D100" s="58">
        <v>5.2330030000000001</v>
      </c>
      <c r="E100" s="21" t="s">
        <v>27</v>
      </c>
      <c r="F100" s="21">
        <v>201</v>
      </c>
      <c r="G100" s="21">
        <v>5</v>
      </c>
      <c r="I100" s="21" t="s">
        <v>139</v>
      </c>
      <c r="J100" s="21" t="s">
        <v>139</v>
      </c>
      <c r="M100" s="103" t="s">
        <v>2591</v>
      </c>
      <c r="N100" s="21" t="s">
        <v>29</v>
      </c>
      <c r="O100" s="21">
        <v>2014</v>
      </c>
      <c r="P100" s="21" t="s">
        <v>2278</v>
      </c>
      <c r="Q100" s="21" t="s">
        <v>120</v>
      </c>
      <c r="R100" s="21" t="s">
        <v>1975</v>
      </c>
      <c r="S100" s="21" t="s">
        <v>2767</v>
      </c>
      <c r="T100" s="21" t="s">
        <v>28</v>
      </c>
      <c r="U100" s="21" t="s">
        <v>1390</v>
      </c>
      <c r="AA100" s="21" t="s">
        <v>25</v>
      </c>
      <c r="AB100" s="21" t="s">
        <v>899</v>
      </c>
      <c r="AC100" s="21" t="s">
        <v>900</v>
      </c>
      <c r="AD100" s="107">
        <v>45903</v>
      </c>
      <c r="AE100" s="21" t="str">
        <f t="shared" si="1"/>
        <v>AC_18AML</v>
      </c>
      <c r="AF100" s="20"/>
      <c r="AG100" s="20"/>
      <c r="AH100" s="20"/>
      <c r="AI100" s="21" t="s">
        <v>888</v>
      </c>
      <c r="AJ100" s="21" t="s">
        <v>898</v>
      </c>
      <c r="AK100"/>
    </row>
    <row r="101" spans="1:37" ht="52.8">
      <c r="A101" s="21">
        <v>19</v>
      </c>
      <c r="B101" s="21" t="s">
        <v>30</v>
      </c>
      <c r="C101" s="58">
        <v>45.572684000000002</v>
      </c>
      <c r="D101" s="58">
        <v>5.3017390000000004</v>
      </c>
      <c r="E101" s="21" t="s">
        <v>31</v>
      </c>
      <c r="F101" s="21">
        <v>32</v>
      </c>
      <c r="G101" s="21">
        <v>1</v>
      </c>
      <c r="I101" s="21" t="s">
        <v>139</v>
      </c>
      <c r="J101" s="21" t="s">
        <v>139</v>
      </c>
      <c r="M101" s="103" t="s">
        <v>2592</v>
      </c>
      <c r="O101" s="21" t="s">
        <v>1372</v>
      </c>
      <c r="P101" s="21" t="s">
        <v>2278</v>
      </c>
      <c r="Q101" s="21" t="s">
        <v>120</v>
      </c>
      <c r="R101" s="21" t="s">
        <v>1974</v>
      </c>
      <c r="T101" s="21" t="s">
        <v>6</v>
      </c>
      <c r="U101" s="21" t="s">
        <v>1390</v>
      </c>
      <c r="AA101" s="21" t="s">
        <v>25</v>
      </c>
      <c r="AB101" s="21" t="s">
        <v>901</v>
      </c>
      <c r="AC101" s="21" t="s">
        <v>902</v>
      </c>
      <c r="AD101" s="107">
        <v>45903</v>
      </c>
      <c r="AE101" s="21" t="str">
        <f t="shared" si="1"/>
        <v>AC_19AML</v>
      </c>
      <c r="AF101" s="20"/>
      <c r="AG101" s="20"/>
      <c r="AH101" s="20"/>
      <c r="AI101" s="21" t="s">
        <v>888</v>
      </c>
      <c r="AJ101" s="21" t="s">
        <v>898</v>
      </c>
      <c r="AK101"/>
    </row>
    <row r="102" spans="1:37" ht="92.4">
      <c r="A102" s="21">
        <v>111</v>
      </c>
      <c r="B102" s="57" t="s">
        <v>149</v>
      </c>
      <c r="C102" s="34">
        <v>45.655366805025999</v>
      </c>
      <c r="D102" s="34">
        <v>5.1007262057610001</v>
      </c>
      <c r="E102" s="21" t="s">
        <v>150</v>
      </c>
      <c r="F102" s="21">
        <v>268</v>
      </c>
      <c r="G102" s="21">
        <v>7</v>
      </c>
      <c r="H102" s="21" t="s">
        <v>139</v>
      </c>
      <c r="I102" s="21" t="s">
        <v>139</v>
      </c>
      <c r="J102" s="21" t="s">
        <v>139</v>
      </c>
      <c r="K102" s="21" t="s">
        <v>140</v>
      </c>
      <c r="M102" s="103" t="s">
        <v>2593</v>
      </c>
      <c r="N102" s="21" t="s">
        <v>1373</v>
      </c>
      <c r="O102" s="21">
        <v>2009</v>
      </c>
      <c r="P102" s="21" t="s">
        <v>2278</v>
      </c>
      <c r="Q102" s="21" t="s">
        <v>120</v>
      </c>
      <c r="R102" s="21" t="s">
        <v>1975</v>
      </c>
      <c r="T102" s="21" t="s">
        <v>28</v>
      </c>
      <c r="U102" s="21" t="s">
        <v>1390</v>
      </c>
      <c r="Z102" s="21" t="s">
        <v>143</v>
      </c>
      <c r="AA102" s="21" t="s">
        <v>25</v>
      </c>
      <c r="AB102" s="21" t="s">
        <v>1028</v>
      </c>
      <c r="AC102" s="21" t="s">
        <v>1029</v>
      </c>
      <c r="AD102" s="107">
        <v>45903</v>
      </c>
      <c r="AE102" s="21" t="str">
        <f t="shared" si="1"/>
        <v>AC_111AML</v>
      </c>
      <c r="AF102" s="20"/>
      <c r="AG102" s="20"/>
      <c r="AH102" s="20"/>
      <c r="AI102" s="21" t="s">
        <v>888</v>
      </c>
      <c r="AJ102" s="21" t="s">
        <v>898</v>
      </c>
      <c r="AK102"/>
    </row>
    <row r="103" spans="1:37" ht="15" customHeight="1">
      <c r="A103" s="21">
        <v>112</v>
      </c>
      <c r="B103" s="21" t="s">
        <v>151</v>
      </c>
      <c r="C103" s="34">
        <v>45.624264229060003</v>
      </c>
      <c r="D103" s="34">
        <v>5.1620425172879996</v>
      </c>
      <c r="E103" s="21" t="s">
        <v>152</v>
      </c>
      <c r="F103" s="21">
        <v>128</v>
      </c>
      <c r="G103" s="21">
        <v>3</v>
      </c>
      <c r="H103" s="21" t="s">
        <v>139</v>
      </c>
      <c r="I103" s="21" t="s">
        <v>139</v>
      </c>
      <c r="J103" s="21" t="s">
        <v>139</v>
      </c>
      <c r="K103" s="21" t="s">
        <v>139</v>
      </c>
      <c r="M103" s="103" t="s">
        <v>2594</v>
      </c>
      <c r="O103" s="21">
        <v>2017</v>
      </c>
      <c r="P103" s="21" t="s">
        <v>2278</v>
      </c>
      <c r="Q103" s="21" t="s">
        <v>120</v>
      </c>
      <c r="R103" s="21" t="s">
        <v>1975</v>
      </c>
      <c r="S103" s="21" t="s">
        <v>2767</v>
      </c>
      <c r="T103" s="21" t="s">
        <v>28</v>
      </c>
      <c r="U103" s="21" t="s">
        <v>1390</v>
      </c>
      <c r="Z103" s="21" t="s">
        <v>143</v>
      </c>
      <c r="AA103" s="21" t="s">
        <v>25</v>
      </c>
      <c r="AB103" s="21" t="s">
        <v>1030</v>
      </c>
      <c r="AC103" s="21" t="s">
        <v>1031</v>
      </c>
      <c r="AD103" s="107">
        <v>45903</v>
      </c>
      <c r="AE103" s="21" t="str">
        <f t="shared" si="1"/>
        <v>AC_112AML</v>
      </c>
      <c r="AF103" s="20"/>
      <c r="AG103" s="20"/>
      <c r="AH103" s="20"/>
      <c r="AI103" s="21" t="s">
        <v>888</v>
      </c>
      <c r="AJ103" s="21" t="s">
        <v>898</v>
      </c>
      <c r="AK103"/>
    </row>
    <row r="104" spans="1:37" ht="12.75" customHeight="1">
      <c r="A104" s="21">
        <v>113</v>
      </c>
      <c r="B104" s="57" t="s">
        <v>153</v>
      </c>
      <c r="C104" s="34">
        <v>45.645193717200002</v>
      </c>
      <c r="D104" s="34">
        <v>5.3016523033169998</v>
      </c>
      <c r="E104" s="21" t="s">
        <v>154</v>
      </c>
      <c r="F104" s="21">
        <v>36</v>
      </c>
      <c r="G104" s="21">
        <v>1</v>
      </c>
      <c r="H104" s="21" t="s">
        <v>139</v>
      </c>
      <c r="I104" s="21" t="s">
        <v>139</v>
      </c>
      <c r="J104" s="21" t="s">
        <v>139</v>
      </c>
      <c r="K104" s="21" t="s">
        <v>139</v>
      </c>
      <c r="M104" s="103" t="s">
        <v>2595</v>
      </c>
      <c r="O104" s="21">
        <v>2014</v>
      </c>
      <c r="P104" s="21" t="s">
        <v>2278</v>
      </c>
      <c r="Q104" s="21" t="s">
        <v>120</v>
      </c>
      <c r="R104" s="21" t="s">
        <v>1974</v>
      </c>
      <c r="T104" s="21" t="s">
        <v>6</v>
      </c>
      <c r="U104" s="21" t="s">
        <v>1390</v>
      </c>
      <c r="AA104" s="21" t="s">
        <v>25</v>
      </c>
      <c r="AB104" s="21" t="s">
        <v>1032</v>
      </c>
      <c r="AC104" s="21" t="s">
        <v>1033</v>
      </c>
      <c r="AD104" s="107">
        <v>45903</v>
      </c>
      <c r="AE104" s="21" t="str">
        <f t="shared" si="1"/>
        <v>AC_113AML</v>
      </c>
      <c r="AF104" s="20"/>
      <c r="AG104" s="20"/>
      <c r="AH104" s="20"/>
      <c r="AI104" s="21" t="s">
        <v>888</v>
      </c>
      <c r="AJ104" s="21" t="s">
        <v>898</v>
      </c>
      <c r="AK104"/>
    </row>
    <row r="105" spans="1:37" ht="52.8">
      <c r="A105" s="21">
        <v>114</v>
      </c>
      <c r="B105" s="21" t="s">
        <v>155</v>
      </c>
      <c r="C105" s="34">
        <v>45.605725161808998</v>
      </c>
      <c r="D105" s="34">
        <v>5.1643852770342598</v>
      </c>
      <c r="E105" s="21" t="s">
        <v>156</v>
      </c>
      <c r="F105" s="21">
        <v>60</v>
      </c>
      <c r="H105" s="21" t="s">
        <v>139</v>
      </c>
      <c r="I105" s="21" t="s">
        <v>139</v>
      </c>
      <c r="J105" s="21" t="s">
        <v>139</v>
      </c>
      <c r="K105" s="21" t="s">
        <v>139</v>
      </c>
      <c r="M105" s="103" t="s">
        <v>2596</v>
      </c>
      <c r="O105" s="21">
        <v>2013</v>
      </c>
      <c r="P105" s="21" t="s">
        <v>2278</v>
      </c>
      <c r="Q105" s="21" t="s">
        <v>120</v>
      </c>
      <c r="R105" s="21" t="s">
        <v>1975</v>
      </c>
      <c r="T105" s="21" t="s">
        <v>10</v>
      </c>
      <c r="U105" s="21" t="s">
        <v>1390</v>
      </c>
      <c r="Z105" s="21" t="s">
        <v>143</v>
      </c>
      <c r="AA105" s="21" t="s">
        <v>25</v>
      </c>
      <c r="AB105" s="21" t="s">
        <v>1030</v>
      </c>
      <c r="AC105" s="21" t="s">
        <v>1031</v>
      </c>
      <c r="AD105" s="107">
        <v>45903</v>
      </c>
      <c r="AE105" s="21" t="str">
        <f t="shared" si="1"/>
        <v>AC_114AML</v>
      </c>
      <c r="AF105" s="20"/>
      <c r="AG105" s="20"/>
      <c r="AH105" s="20"/>
      <c r="AI105" s="21" t="s">
        <v>888</v>
      </c>
      <c r="AJ105" s="21" t="s">
        <v>898</v>
      </c>
      <c r="AK105"/>
    </row>
    <row r="106" spans="1:37" ht="25.5" customHeight="1">
      <c r="A106" s="21">
        <v>381</v>
      </c>
      <c r="B106" s="21" t="s">
        <v>585</v>
      </c>
      <c r="C106" s="34">
        <v>45.582633647649999</v>
      </c>
      <c r="D106" s="34">
        <v>5.3000017855439996</v>
      </c>
      <c r="E106" s="21" t="s">
        <v>585</v>
      </c>
      <c r="F106" s="21" t="s">
        <v>586</v>
      </c>
      <c r="H106" s="21" t="s">
        <v>140</v>
      </c>
      <c r="M106" s="21"/>
      <c r="P106" s="21" t="s">
        <v>582</v>
      </c>
      <c r="Q106" s="21"/>
      <c r="R106" s="21" t="s">
        <v>1374</v>
      </c>
      <c r="AA106" s="21" t="s">
        <v>25</v>
      </c>
      <c r="AB106" s="21" t="s">
        <v>899</v>
      </c>
      <c r="AC106" s="37">
        <v>38053</v>
      </c>
      <c r="AD106" s="35">
        <v>44753</v>
      </c>
      <c r="AE106" s="21" t="str">
        <f t="shared" si="1"/>
        <v>AC_381AML</v>
      </c>
      <c r="AI106" s="21" t="s">
        <v>888</v>
      </c>
      <c r="AJ106" s="21" t="s">
        <v>898</v>
      </c>
      <c r="AK106"/>
    </row>
    <row r="107" spans="1:37" ht="26.4">
      <c r="A107" s="21">
        <v>469</v>
      </c>
      <c r="B107" s="21" t="s">
        <v>707</v>
      </c>
      <c r="C107" s="34">
        <v>45.603802999999999</v>
      </c>
      <c r="D107" s="34">
        <v>5.2332573</v>
      </c>
      <c r="E107" s="21" t="s">
        <v>706</v>
      </c>
      <c r="F107" s="21">
        <v>75</v>
      </c>
      <c r="G107" s="21">
        <v>1</v>
      </c>
      <c r="H107" s="21" t="s">
        <v>139</v>
      </c>
      <c r="I107" s="21" t="s">
        <v>139</v>
      </c>
      <c r="J107" s="21" t="s">
        <v>139</v>
      </c>
      <c r="K107" s="21" t="s">
        <v>140</v>
      </c>
      <c r="M107" s="21"/>
      <c r="O107" s="21">
        <v>2025</v>
      </c>
      <c r="P107" s="21" t="s">
        <v>137</v>
      </c>
      <c r="Q107" s="21" t="s">
        <v>120</v>
      </c>
      <c r="R107" s="21" t="s">
        <v>1975</v>
      </c>
      <c r="U107" s="21" t="s">
        <v>1398</v>
      </c>
      <c r="Z107" s="21" t="s">
        <v>672</v>
      </c>
      <c r="AA107" s="21" t="s">
        <v>25</v>
      </c>
      <c r="AB107" s="21" t="s">
        <v>899</v>
      </c>
      <c r="AC107" s="37">
        <v>38053</v>
      </c>
      <c r="AD107" s="35">
        <v>44753</v>
      </c>
      <c r="AE107" s="21" t="str">
        <f t="shared" si="1"/>
        <v>AC_469AML</v>
      </c>
      <c r="AF107" s="20"/>
      <c r="AG107" s="20"/>
      <c r="AH107" s="20"/>
      <c r="AI107" s="21" t="s">
        <v>888</v>
      </c>
      <c r="AJ107" s="21" t="s">
        <v>898</v>
      </c>
      <c r="AK107"/>
    </row>
    <row r="108" spans="1:37" ht="26.4">
      <c r="A108" s="21">
        <v>1451</v>
      </c>
      <c r="B108" s="21" t="s">
        <v>2167</v>
      </c>
      <c r="C108" s="21">
        <v>45.603095000000003</v>
      </c>
      <c r="D108" s="21">
        <v>5.2324590000000004</v>
      </c>
      <c r="E108" s="21"/>
      <c r="F108" s="21">
        <v>0</v>
      </c>
      <c r="M108" s="21"/>
      <c r="P108" s="21" t="s">
        <v>2278</v>
      </c>
      <c r="Q108" s="21" t="s">
        <v>413</v>
      </c>
      <c r="R108" s="21" t="s">
        <v>1383</v>
      </c>
      <c r="U108" s="21" t="s">
        <v>1390</v>
      </c>
      <c r="Z108" s="21" t="s">
        <v>2168</v>
      </c>
      <c r="AA108" s="21" t="s">
        <v>25</v>
      </c>
      <c r="AB108" s="21" t="s">
        <v>2302</v>
      </c>
      <c r="AC108" s="21" t="s">
        <v>900</v>
      </c>
      <c r="AD108" s="35">
        <v>44935</v>
      </c>
      <c r="AE108" s="21" t="str">
        <f t="shared" si="1"/>
        <v>AC_1451AML</v>
      </c>
      <c r="AF108" s="21" t="s">
        <v>2169</v>
      </c>
      <c r="AG108" s="21" t="s">
        <v>1981</v>
      </c>
      <c r="AJ108" s="21" t="s">
        <v>898</v>
      </c>
      <c r="AK108"/>
    </row>
    <row r="109" spans="1:37" ht="26.4">
      <c r="A109" s="21">
        <v>1456</v>
      </c>
      <c r="B109" s="21" t="s">
        <v>2178</v>
      </c>
      <c r="C109" s="21">
        <v>45.625188999999999</v>
      </c>
      <c r="D109" s="21">
        <v>5.1635359999999997</v>
      </c>
      <c r="E109" s="21"/>
      <c r="F109" s="21">
        <v>0</v>
      </c>
      <c r="M109" s="21"/>
      <c r="P109" s="21" t="s">
        <v>2278</v>
      </c>
      <c r="Q109" s="21" t="s">
        <v>413</v>
      </c>
      <c r="R109" s="21" t="s">
        <v>1383</v>
      </c>
      <c r="U109" s="21" t="s">
        <v>1390</v>
      </c>
      <c r="Z109" s="21" t="s">
        <v>2168</v>
      </c>
      <c r="AA109" s="21" t="s">
        <v>25</v>
      </c>
      <c r="AB109" s="21" t="s">
        <v>2306</v>
      </c>
      <c r="AC109" s="21" t="s">
        <v>1031</v>
      </c>
      <c r="AD109" s="35">
        <v>44935</v>
      </c>
      <c r="AE109" s="21" t="str">
        <f t="shared" si="1"/>
        <v>AC_1456AML</v>
      </c>
      <c r="AF109" s="21" t="s">
        <v>2169</v>
      </c>
      <c r="AG109" s="21" t="s">
        <v>1981</v>
      </c>
      <c r="AJ109" s="21" t="s">
        <v>898</v>
      </c>
      <c r="AK109"/>
    </row>
    <row r="110" spans="1:37" ht="15" customHeight="1">
      <c r="A110" s="21">
        <v>137</v>
      </c>
      <c r="B110" s="21" t="s">
        <v>203</v>
      </c>
      <c r="C110" s="34">
        <v>46.092843500000001</v>
      </c>
      <c r="D110" s="34">
        <v>3.9183849999999998</v>
      </c>
      <c r="E110" s="21"/>
      <c r="F110" s="21">
        <v>7</v>
      </c>
      <c r="G110" s="21">
        <v>0</v>
      </c>
      <c r="H110" s="21" t="s">
        <v>134</v>
      </c>
      <c r="I110" s="21" t="s">
        <v>126</v>
      </c>
      <c r="J110" s="21" t="s">
        <v>126</v>
      </c>
      <c r="K110" s="21" t="s">
        <v>134</v>
      </c>
      <c r="M110" s="21" t="s">
        <v>204</v>
      </c>
      <c r="P110" s="21" t="s">
        <v>2278</v>
      </c>
      <c r="Q110" s="21" t="s">
        <v>120</v>
      </c>
      <c r="R110" s="21" t="s">
        <v>1976</v>
      </c>
      <c r="U110" s="21" t="s">
        <v>1390</v>
      </c>
      <c r="AA110" s="21" t="s">
        <v>205</v>
      </c>
      <c r="AB110" s="21" t="s">
        <v>1072</v>
      </c>
      <c r="AC110" s="21" t="s">
        <v>1073</v>
      </c>
      <c r="AD110" s="35">
        <v>44753</v>
      </c>
      <c r="AE110" s="21" t="str">
        <f t="shared" si="1"/>
        <v>AC_137AML</v>
      </c>
      <c r="AF110" s="20"/>
      <c r="AG110" s="20"/>
      <c r="AH110" s="20"/>
      <c r="AI110" s="21" t="s">
        <v>876</v>
      </c>
      <c r="AJ110" s="21" t="s">
        <v>1074</v>
      </c>
      <c r="AK110"/>
    </row>
    <row r="111" spans="1:37">
      <c r="A111" s="21">
        <v>138</v>
      </c>
      <c r="B111" s="21" t="s">
        <v>206</v>
      </c>
      <c r="C111" s="34">
        <v>46.049120000000002</v>
      </c>
      <c r="D111" s="34">
        <v>4.0868969999999996</v>
      </c>
      <c r="E111" s="21"/>
      <c r="F111" s="21">
        <v>9</v>
      </c>
      <c r="G111" s="21">
        <v>0</v>
      </c>
      <c r="H111" s="21" t="s">
        <v>134</v>
      </c>
      <c r="I111" s="21" t="s">
        <v>126</v>
      </c>
      <c r="J111" s="21" t="s">
        <v>126</v>
      </c>
      <c r="K111" s="21" t="s">
        <v>134</v>
      </c>
      <c r="M111" s="21" t="s">
        <v>204</v>
      </c>
      <c r="P111" s="21" t="s">
        <v>2278</v>
      </c>
      <c r="Q111" s="21" t="s">
        <v>120</v>
      </c>
      <c r="R111" s="21" t="s">
        <v>1976</v>
      </c>
      <c r="U111" s="21" t="s">
        <v>1390</v>
      </c>
      <c r="AA111" s="21" t="s">
        <v>205</v>
      </c>
      <c r="AB111" s="21" t="s">
        <v>1075</v>
      </c>
      <c r="AC111" s="21" t="s">
        <v>1076</v>
      </c>
      <c r="AD111" s="35">
        <v>44753</v>
      </c>
      <c r="AE111" s="21" t="str">
        <f t="shared" si="1"/>
        <v>AC_138AML</v>
      </c>
      <c r="AF111" s="20"/>
      <c r="AG111" s="20"/>
      <c r="AH111" s="20"/>
      <c r="AI111" s="21" t="s">
        <v>876</v>
      </c>
      <c r="AJ111" s="21" t="s">
        <v>1074</v>
      </c>
      <c r="AK111"/>
    </row>
    <row r="112" spans="1:37" ht="26.4">
      <c r="A112" s="21">
        <v>350</v>
      </c>
      <c r="B112" s="21" t="s">
        <v>520</v>
      </c>
      <c r="C112" s="34">
        <v>46.138146999999996</v>
      </c>
      <c r="D112" s="34">
        <v>3.8938950000000001</v>
      </c>
      <c r="E112" s="21" t="s">
        <v>521</v>
      </c>
      <c r="F112" s="21">
        <v>10</v>
      </c>
      <c r="M112" s="21"/>
      <c r="P112" s="21" t="s">
        <v>137</v>
      </c>
      <c r="Q112" s="21" t="s">
        <v>120</v>
      </c>
      <c r="R112" s="21" t="s">
        <v>1976</v>
      </c>
      <c r="U112" s="21" t="s">
        <v>1398</v>
      </c>
      <c r="AA112" s="21" t="s">
        <v>205</v>
      </c>
      <c r="AB112" s="21" t="s">
        <v>1243</v>
      </c>
      <c r="AC112" s="37">
        <v>42049</v>
      </c>
      <c r="AD112" s="35">
        <v>44753</v>
      </c>
      <c r="AE112" s="21" t="str">
        <f t="shared" si="1"/>
        <v>AC_350AML</v>
      </c>
      <c r="AF112" s="20"/>
      <c r="AG112" s="20"/>
      <c r="AH112" s="20"/>
      <c r="AI112" s="21" t="s">
        <v>876</v>
      </c>
      <c r="AJ112" s="21" t="s">
        <v>1074</v>
      </c>
      <c r="AK112"/>
    </row>
    <row r="113" spans="1:37">
      <c r="A113" s="21">
        <v>382</v>
      </c>
      <c r="B113" s="21" t="s">
        <v>587</v>
      </c>
      <c r="C113" s="34">
        <v>46.026474499999999</v>
      </c>
      <c r="D113" s="34">
        <v>4.0959127000000004</v>
      </c>
      <c r="E113" s="21" t="s">
        <v>587</v>
      </c>
      <c r="H113" s="21" t="s">
        <v>140</v>
      </c>
      <c r="K113" s="21" t="s">
        <v>140</v>
      </c>
      <c r="M113" s="21"/>
      <c r="P113" s="21" t="s">
        <v>582</v>
      </c>
      <c r="Q113" s="21" t="s">
        <v>185</v>
      </c>
      <c r="R113" s="21" t="s">
        <v>1374</v>
      </c>
      <c r="Z113" s="21" t="s">
        <v>588</v>
      </c>
      <c r="AA113" s="21" t="s">
        <v>205</v>
      </c>
      <c r="AB113" s="21" t="s">
        <v>1262</v>
      </c>
      <c r="AC113" s="37">
        <v>42170</v>
      </c>
      <c r="AD113" s="35">
        <v>44753</v>
      </c>
      <c r="AE113" s="21" t="str">
        <f t="shared" si="1"/>
        <v>AC_382AML</v>
      </c>
      <c r="AI113" s="21" t="s">
        <v>876</v>
      </c>
      <c r="AJ113" s="21" t="s">
        <v>1074</v>
      </c>
      <c r="AK113"/>
    </row>
    <row r="114" spans="1:37" ht="25.5" customHeight="1">
      <c r="A114" s="21">
        <v>383</v>
      </c>
      <c r="B114" s="21" t="s">
        <v>589</v>
      </c>
      <c r="C114" s="34">
        <v>46.037632000000002</v>
      </c>
      <c r="D114" s="34">
        <v>4.1175442000000002</v>
      </c>
      <c r="E114" s="21" t="s">
        <v>589</v>
      </c>
      <c r="H114" s="21" t="s">
        <v>140</v>
      </c>
      <c r="K114" s="21" t="s">
        <v>140</v>
      </c>
      <c r="M114" s="21" t="s">
        <v>590</v>
      </c>
      <c r="P114" s="21" t="s">
        <v>582</v>
      </c>
      <c r="Q114" s="21" t="s">
        <v>185</v>
      </c>
      <c r="R114" s="21" t="s">
        <v>1374</v>
      </c>
      <c r="AA114" s="21" t="s">
        <v>205</v>
      </c>
      <c r="AB114" s="21" t="s">
        <v>1262</v>
      </c>
      <c r="AC114" s="37">
        <v>42170</v>
      </c>
      <c r="AD114" s="35">
        <v>44753</v>
      </c>
      <c r="AE114" s="21" t="str">
        <f t="shared" si="1"/>
        <v>AC_383AML</v>
      </c>
      <c r="AI114" s="21" t="s">
        <v>876</v>
      </c>
      <c r="AJ114" s="21" t="s">
        <v>1074</v>
      </c>
      <c r="AK114"/>
    </row>
    <row r="115" spans="1:37" ht="26.4">
      <c r="A115" s="21">
        <v>384</v>
      </c>
      <c r="B115" s="21" t="s">
        <v>591</v>
      </c>
      <c r="C115" s="34">
        <v>46.040777599999998</v>
      </c>
      <c r="D115" s="34">
        <v>4.0606964000000003</v>
      </c>
      <c r="E115" s="21" t="s">
        <v>591</v>
      </c>
      <c r="H115" s="21" t="s">
        <v>139</v>
      </c>
      <c r="K115" s="21" t="s">
        <v>140</v>
      </c>
      <c r="M115" s="21" t="s">
        <v>592</v>
      </c>
      <c r="P115" s="21" t="s">
        <v>582</v>
      </c>
      <c r="Q115" s="21" t="s">
        <v>867</v>
      </c>
      <c r="R115" s="21" t="s">
        <v>1374</v>
      </c>
      <c r="AA115" s="21" t="s">
        <v>205</v>
      </c>
      <c r="AB115" s="21" t="s">
        <v>1075</v>
      </c>
      <c r="AC115" s="37">
        <v>42187</v>
      </c>
      <c r="AD115" s="35">
        <v>44753</v>
      </c>
      <c r="AE115" s="21" t="str">
        <f t="shared" si="1"/>
        <v>AC_384AML</v>
      </c>
      <c r="AI115" s="21" t="s">
        <v>876</v>
      </c>
      <c r="AJ115" s="21" t="s">
        <v>1074</v>
      </c>
      <c r="AK115"/>
    </row>
    <row r="116" spans="1:37" ht="25.5" customHeight="1">
      <c r="A116" s="21">
        <v>385</v>
      </c>
      <c r="B116" s="21" t="s">
        <v>593</v>
      </c>
      <c r="C116" s="34">
        <v>46.052973000000001</v>
      </c>
      <c r="D116" s="34">
        <v>4.0736800000000004</v>
      </c>
      <c r="E116" s="21" t="s">
        <v>593</v>
      </c>
      <c r="H116" s="21" t="s">
        <v>140</v>
      </c>
      <c r="K116" s="21" t="s">
        <v>140</v>
      </c>
      <c r="M116" s="21" t="s">
        <v>592</v>
      </c>
      <c r="P116" s="21" t="s">
        <v>582</v>
      </c>
      <c r="Q116" s="21"/>
      <c r="R116" s="21" t="s">
        <v>1374</v>
      </c>
      <c r="Z116" s="21" t="s">
        <v>588</v>
      </c>
      <c r="AA116" s="21" t="s">
        <v>205</v>
      </c>
      <c r="AB116" s="21" t="s">
        <v>1075</v>
      </c>
      <c r="AC116" s="37">
        <v>42187</v>
      </c>
      <c r="AD116" s="35">
        <v>44753</v>
      </c>
      <c r="AE116" s="21" t="str">
        <f t="shared" si="1"/>
        <v>AC_385AML</v>
      </c>
      <c r="AI116" s="21" t="s">
        <v>876</v>
      </c>
      <c r="AJ116" s="21" t="s">
        <v>1074</v>
      </c>
      <c r="AK116"/>
    </row>
    <row r="117" spans="1:37" ht="26.4">
      <c r="A117" s="21">
        <v>386</v>
      </c>
      <c r="B117" s="21" t="s">
        <v>594</v>
      </c>
      <c r="C117" s="34">
        <v>45.983598000000001</v>
      </c>
      <c r="D117" s="34">
        <v>3.9619559999999998</v>
      </c>
      <c r="E117" s="21" t="s">
        <v>594</v>
      </c>
      <c r="H117" s="21" t="s">
        <v>140</v>
      </c>
      <c r="K117" s="21" t="s">
        <v>140</v>
      </c>
      <c r="M117" s="21" t="s">
        <v>590</v>
      </c>
      <c r="P117" s="21" t="s">
        <v>582</v>
      </c>
      <c r="Q117" s="21" t="s">
        <v>185</v>
      </c>
      <c r="R117" s="21" t="s">
        <v>1374</v>
      </c>
      <c r="AA117" s="21" t="s">
        <v>205</v>
      </c>
      <c r="AB117" s="21" t="s">
        <v>1263</v>
      </c>
      <c r="AC117" s="37">
        <v>42331</v>
      </c>
      <c r="AD117" s="35">
        <v>44753</v>
      </c>
      <c r="AE117" s="21" t="str">
        <f t="shared" si="1"/>
        <v>AC_386AML</v>
      </c>
      <c r="AI117" s="21" t="s">
        <v>876</v>
      </c>
      <c r="AJ117" s="21" t="s">
        <v>1074</v>
      </c>
      <c r="AK117"/>
    </row>
    <row r="118" spans="1:37" ht="39.6">
      <c r="A118" s="21">
        <v>489</v>
      </c>
      <c r="B118" s="21" t="s">
        <v>736</v>
      </c>
      <c r="C118" s="21">
        <v>46.017828999999999</v>
      </c>
      <c r="D118" s="21">
        <v>4.1040650000000003</v>
      </c>
      <c r="E118" s="21" t="s">
        <v>737</v>
      </c>
      <c r="F118" s="21">
        <v>15</v>
      </c>
      <c r="H118" s="21" t="s">
        <v>139</v>
      </c>
      <c r="I118" s="21" t="s">
        <v>139</v>
      </c>
      <c r="J118" s="21" t="s">
        <v>139</v>
      </c>
      <c r="K118" s="21" t="s">
        <v>140</v>
      </c>
      <c r="M118" s="21"/>
      <c r="N118" s="21" t="s">
        <v>738</v>
      </c>
      <c r="P118" s="21" t="s">
        <v>137</v>
      </c>
      <c r="Q118" s="21" t="s">
        <v>120</v>
      </c>
      <c r="R118" s="21" t="s">
        <v>1974</v>
      </c>
      <c r="U118" s="21" t="s">
        <v>1398</v>
      </c>
      <c r="AA118" s="21" t="s">
        <v>205</v>
      </c>
      <c r="AB118" s="21" t="s">
        <v>1318</v>
      </c>
      <c r="AC118" s="37">
        <v>42294</v>
      </c>
      <c r="AD118" s="35">
        <v>44753</v>
      </c>
      <c r="AE118" s="21" t="str">
        <f t="shared" si="1"/>
        <v>AC_489AML</v>
      </c>
      <c r="AF118" s="20"/>
      <c r="AG118" s="20"/>
      <c r="AH118" s="20"/>
      <c r="AI118" s="21" t="s">
        <v>876</v>
      </c>
      <c r="AJ118" s="21" t="s">
        <v>1074</v>
      </c>
      <c r="AK118"/>
    </row>
    <row r="119" spans="1:37" ht="14.4">
      <c r="A119" s="44">
        <v>1602</v>
      </c>
      <c r="B119" s="43" t="s">
        <v>2649</v>
      </c>
      <c r="C119" s="44">
        <v>45.962960000000002</v>
      </c>
      <c r="D119" s="44">
        <v>3.9790489999999998</v>
      </c>
      <c r="E119" s="44" t="s">
        <v>2650</v>
      </c>
      <c r="F119" s="44"/>
      <c r="G119" s="44"/>
      <c r="H119" s="44" t="s">
        <v>140</v>
      </c>
      <c r="I119" s="44" t="s">
        <v>139</v>
      </c>
      <c r="J119" s="44"/>
      <c r="K119" s="44" t="s">
        <v>140</v>
      </c>
      <c r="L119" s="43"/>
      <c r="M119" s="43"/>
      <c r="N119" s="43"/>
      <c r="O119" s="44"/>
      <c r="P119" s="44" t="s">
        <v>582</v>
      </c>
      <c r="Q119" s="21" t="s">
        <v>1377</v>
      </c>
      <c r="R119" s="44" t="s">
        <v>1374</v>
      </c>
      <c r="S119" s="44"/>
      <c r="T119" s="44"/>
      <c r="U119" s="44"/>
      <c r="V119" s="44"/>
      <c r="W119" s="44"/>
      <c r="X119" s="44"/>
      <c r="Y119" s="44"/>
      <c r="Z119" s="44"/>
      <c r="AA119" s="44" t="s">
        <v>205</v>
      </c>
      <c r="AB119" s="55" t="s">
        <v>2651</v>
      </c>
      <c r="AC119" s="44">
        <v>42239</v>
      </c>
      <c r="AD119" s="47">
        <v>45909</v>
      </c>
      <c r="AE119" s="44" t="str">
        <f t="shared" si="1"/>
        <v>AC_1602AML</v>
      </c>
      <c r="AF119" s="44"/>
      <c r="AG119" s="44"/>
      <c r="AH119" s="44"/>
      <c r="AI119" s="44">
        <v>42</v>
      </c>
      <c r="AJ119" s="44" t="s">
        <v>1074</v>
      </c>
    </row>
    <row r="120" spans="1:37" ht="39.6">
      <c r="A120" s="21">
        <v>14</v>
      </c>
      <c r="B120" s="21" t="s">
        <v>17</v>
      </c>
      <c r="C120" s="58">
        <v>45.584721999999999</v>
      </c>
      <c r="D120" s="58">
        <v>4.9143429999999997</v>
      </c>
      <c r="E120" s="21" t="s">
        <v>18</v>
      </c>
      <c r="F120" s="21">
        <v>10</v>
      </c>
      <c r="G120" s="21">
        <v>0</v>
      </c>
      <c r="H120" s="21" t="s">
        <v>140</v>
      </c>
      <c r="I120" s="21" t="s">
        <v>139</v>
      </c>
      <c r="J120" s="21" t="s">
        <v>139</v>
      </c>
      <c r="K120" s="21" t="s">
        <v>140</v>
      </c>
      <c r="M120" s="21" t="s">
        <v>140</v>
      </c>
      <c r="O120" s="21">
        <v>2015</v>
      </c>
      <c r="P120" s="21" t="s">
        <v>2278</v>
      </c>
      <c r="Q120" s="21" t="s">
        <v>2259</v>
      </c>
      <c r="R120" s="21" t="s">
        <v>1976</v>
      </c>
      <c r="U120" s="21" t="s">
        <v>1390</v>
      </c>
      <c r="Z120" s="44" t="s">
        <v>2576</v>
      </c>
      <c r="AA120" s="21" t="s">
        <v>19</v>
      </c>
      <c r="AB120" s="21" t="s">
        <v>886</v>
      </c>
      <c r="AC120" s="21" t="s">
        <v>887</v>
      </c>
      <c r="AD120" s="35">
        <v>44753</v>
      </c>
      <c r="AE120" s="21" t="str">
        <f t="shared" si="1"/>
        <v>AC_14AML</v>
      </c>
      <c r="AF120" s="20"/>
      <c r="AG120" s="20"/>
      <c r="AH120" s="20"/>
      <c r="AI120" s="21" t="s">
        <v>888</v>
      </c>
      <c r="AJ120" s="21" t="s">
        <v>889</v>
      </c>
      <c r="AK120"/>
    </row>
    <row r="121" spans="1:37" ht="26.4">
      <c r="A121" s="21">
        <v>28</v>
      </c>
      <c r="B121" s="21" t="s">
        <v>38</v>
      </c>
      <c r="C121" s="58">
        <v>45.505403000000001</v>
      </c>
      <c r="D121" s="58">
        <v>4.9112780000000003</v>
      </c>
      <c r="E121" s="21" t="s">
        <v>39</v>
      </c>
      <c r="F121" s="21">
        <v>22</v>
      </c>
      <c r="G121" s="21">
        <v>1</v>
      </c>
      <c r="H121" s="21" t="s">
        <v>140</v>
      </c>
      <c r="I121" s="21" t="s">
        <v>139</v>
      </c>
      <c r="J121" s="21" t="s">
        <v>139</v>
      </c>
      <c r="K121" s="21" t="s">
        <v>140</v>
      </c>
      <c r="M121" s="21" t="s">
        <v>2566</v>
      </c>
      <c r="N121" s="21" t="s">
        <v>2567</v>
      </c>
      <c r="O121" s="21">
        <v>2018</v>
      </c>
      <c r="P121" s="21" t="s">
        <v>2278</v>
      </c>
      <c r="Q121" s="21" t="s">
        <v>120</v>
      </c>
      <c r="R121" s="21" t="s">
        <v>1974</v>
      </c>
      <c r="U121" s="21" t="s">
        <v>1390</v>
      </c>
      <c r="AA121" s="21" t="s">
        <v>19</v>
      </c>
      <c r="AB121" s="21" t="s">
        <v>910</v>
      </c>
      <c r="AC121" s="21" t="s">
        <v>911</v>
      </c>
      <c r="AD121" s="35">
        <v>44753</v>
      </c>
      <c r="AE121" s="21" t="str">
        <f t="shared" si="1"/>
        <v>AC_28AML</v>
      </c>
      <c r="AF121" s="20"/>
      <c r="AG121" s="20"/>
      <c r="AH121" s="20"/>
      <c r="AI121" s="21" t="s">
        <v>888</v>
      </c>
      <c r="AJ121" s="21" t="s">
        <v>889</v>
      </c>
      <c r="AK121"/>
    </row>
    <row r="122" spans="1:37" ht="15" customHeight="1">
      <c r="A122" s="21">
        <v>92</v>
      </c>
      <c r="B122" s="21" t="s">
        <v>119</v>
      </c>
      <c r="C122" s="58">
        <v>45.503528000000003</v>
      </c>
      <c r="D122" s="58">
        <v>4.8348279999999999</v>
      </c>
      <c r="E122" s="37" t="s">
        <v>2568</v>
      </c>
      <c r="F122" s="21">
        <v>16</v>
      </c>
      <c r="G122" s="21">
        <v>0</v>
      </c>
      <c r="H122" s="21" t="s">
        <v>140</v>
      </c>
      <c r="I122" s="21" t="s">
        <v>139</v>
      </c>
      <c r="J122" s="21" t="s">
        <v>139</v>
      </c>
      <c r="K122" s="21" t="s">
        <v>140</v>
      </c>
      <c r="M122" s="21" t="s">
        <v>2566</v>
      </c>
      <c r="O122" s="21">
        <v>2015</v>
      </c>
      <c r="P122" s="21" t="s">
        <v>2278</v>
      </c>
      <c r="Q122" s="21" t="s">
        <v>120</v>
      </c>
      <c r="R122" s="21" t="s">
        <v>1974</v>
      </c>
      <c r="U122" s="21" t="s">
        <v>1390</v>
      </c>
      <c r="AA122" s="21" t="s">
        <v>19</v>
      </c>
      <c r="AB122" s="21" t="s">
        <v>1009</v>
      </c>
      <c r="AC122" s="21" t="s">
        <v>1010</v>
      </c>
      <c r="AD122" s="35">
        <v>44753</v>
      </c>
      <c r="AE122" s="21" t="str">
        <f t="shared" si="1"/>
        <v>AC_92AML</v>
      </c>
      <c r="AF122" s="20"/>
      <c r="AG122" s="20"/>
      <c r="AH122" s="20"/>
      <c r="AI122" s="21" t="s">
        <v>974</v>
      </c>
      <c r="AJ122" s="21" t="s">
        <v>889</v>
      </c>
      <c r="AK122"/>
    </row>
    <row r="123" spans="1:37" ht="15" customHeight="1">
      <c r="A123" s="21">
        <v>351</v>
      </c>
      <c r="B123" s="21" t="s">
        <v>522</v>
      </c>
      <c r="C123" s="34">
        <v>45.480631000000002</v>
      </c>
      <c r="D123" s="34">
        <v>4.8341510000000003</v>
      </c>
      <c r="E123" s="21" t="s">
        <v>523</v>
      </c>
      <c r="F123" s="21">
        <v>100</v>
      </c>
      <c r="G123" s="21">
        <v>2</v>
      </c>
      <c r="H123" s="21" t="s">
        <v>139</v>
      </c>
      <c r="I123" s="21" t="s">
        <v>139</v>
      </c>
      <c r="J123" s="21" t="s">
        <v>139</v>
      </c>
      <c r="K123" s="21" t="s">
        <v>140</v>
      </c>
      <c r="M123" s="21" t="s">
        <v>2569</v>
      </c>
      <c r="N123" s="21" t="s">
        <v>335</v>
      </c>
      <c r="O123" s="21" t="s">
        <v>2570</v>
      </c>
      <c r="P123" s="21" t="s">
        <v>137</v>
      </c>
      <c r="Q123" s="21" t="s">
        <v>120</v>
      </c>
      <c r="R123" s="21" t="s">
        <v>1975</v>
      </c>
      <c r="U123" s="21" t="s">
        <v>1398</v>
      </c>
      <c r="Z123" s="21" t="s">
        <v>525</v>
      </c>
      <c r="AA123" s="21" t="s">
        <v>19</v>
      </c>
      <c r="AB123" s="21" t="s">
        <v>1244</v>
      </c>
      <c r="AC123" s="37">
        <v>38336</v>
      </c>
      <c r="AD123" s="35">
        <v>44753</v>
      </c>
      <c r="AE123" s="21" t="str">
        <f t="shared" si="1"/>
        <v>AC_351AML</v>
      </c>
      <c r="AF123" s="20"/>
      <c r="AG123" s="20"/>
      <c r="AH123" s="20"/>
      <c r="AI123" s="21" t="s">
        <v>888</v>
      </c>
      <c r="AJ123" s="21" t="s">
        <v>889</v>
      </c>
      <c r="AK123"/>
    </row>
    <row r="124" spans="1:37" ht="118.8">
      <c r="A124" s="21">
        <v>356</v>
      </c>
      <c r="B124" s="37" t="s">
        <v>2572</v>
      </c>
      <c r="C124" s="34">
        <v>45.504919999999998</v>
      </c>
      <c r="D124" s="34">
        <v>4.8379370000000002</v>
      </c>
      <c r="E124" s="21" t="s">
        <v>536</v>
      </c>
      <c r="F124" s="21">
        <v>67</v>
      </c>
      <c r="G124" s="21">
        <v>2</v>
      </c>
      <c r="H124" s="21" t="s">
        <v>139</v>
      </c>
      <c r="I124" s="21" t="s">
        <v>139</v>
      </c>
      <c r="J124" s="21" t="s">
        <v>139</v>
      </c>
      <c r="K124" s="21" t="s">
        <v>140</v>
      </c>
      <c r="M124" s="21" t="s">
        <v>524</v>
      </c>
      <c r="N124" s="21" t="s">
        <v>537</v>
      </c>
      <c r="O124" s="21" t="s">
        <v>2571</v>
      </c>
      <c r="P124" s="21" t="s">
        <v>137</v>
      </c>
      <c r="Q124" s="21" t="s">
        <v>120</v>
      </c>
      <c r="R124" s="21" t="s">
        <v>1975</v>
      </c>
      <c r="U124" s="21" t="s">
        <v>1398</v>
      </c>
      <c r="Z124" s="21" t="s">
        <v>525</v>
      </c>
      <c r="AA124" s="21" t="s">
        <v>19</v>
      </c>
      <c r="AB124" s="21" t="s">
        <v>1009</v>
      </c>
      <c r="AC124" s="37">
        <v>69007</v>
      </c>
      <c r="AD124" s="35">
        <v>44753</v>
      </c>
      <c r="AE124" s="21" t="str">
        <f t="shared" si="1"/>
        <v>AC_356AML</v>
      </c>
      <c r="AF124" s="20"/>
      <c r="AG124" s="20"/>
      <c r="AH124" s="20"/>
      <c r="AI124" s="21" t="s">
        <v>974</v>
      </c>
      <c r="AJ124" s="21" t="s">
        <v>889</v>
      </c>
      <c r="AK124"/>
    </row>
    <row r="125" spans="1:37" ht="66">
      <c r="A125" s="21">
        <v>357</v>
      </c>
      <c r="B125" s="21" t="s">
        <v>538</v>
      </c>
      <c r="C125" s="34">
        <v>45.588943999999998</v>
      </c>
      <c r="D125" s="34">
        <v>4.7902079999999998</v>
      </c>
      <c r="E125" s="21" t="s">
        <v>539</v>
      </c>
      <c r="F125" s="21">
        <v>60</v>
      </c>
      <c r="G125" s="21">
        <v>2</v>
      </c>
      <c r="H125" s="21" t="s">
        <v>139</v>
      </c>
      <c r="I125" s="21" t="s">
        <v>139</v>
      </c>
      <c r="J125" s="21" t="s">
        <v>139</v>
      </c>
      <c r="K125" s="21" t="s">
        <v>140</v>
      </c>
      <c r="M125" s="21" t="s">
        <v>333</v>
      </c>
      <c r="N125" s="21" t="s">
        <v>335</v>
      </c>
      <c r="O125" s="21">
        <v>2026</v>
      </c>
      <c r="P125" s="21" t="s">
        <v>137</v>
      </c>
      <c r="Q125" s="21" t="s">
        <v>120</v>
      </c>
      <c r="R125" s="21" t="s">
        <v>1975</v>
      </c>
      <c r="U125" s="21" t="s">
        <v>1398</v>
      </c>
      <c r="Z125" s="21" t="s">
        <v>525</v>
      </c>
      <c r="AA125" s="21" t="s">
        <v>19</v>
      </c>
      <c r="AB125" s="21" t="s">
        <v>1250</v>
      </c>
      <c r="AC125" s="37">
        <v>69297</v>
      </c>
      <c r="AD125" s="35">
        <v>44753</v>
      </c>
      <c r="AE125" s="21" t="str">
        <f t="shared" si="1"/>
        <v>AC_357AML</v>
      </c>
      <c r="AF125" s="20"/>
      <c r="AG125" s="20"/>
      <c r="AH125" s="20"/>
      <c r="AI125" s="21" t="s">
        <v>974</v>
      </c>
      <c r="AJ125" s="21" t="s">
        <v>1246</v>
      </c>
      <c r="AK125"/>
    </row>
    <row r="126" spans="1:37" ht="26.4">
      <c r="A126" s="21">
        <v>373</v>
      </c>
      <c r="B126" s="60" t="s">
        <v>567</v>
      </c>
      <c r="C126" s="37">
        <v>45.511429999999997</v>
      </c>
      <c r="D126" s="37">
        <v>4.9278300000000002</v>
      </c>
      <c r="E126" s="21" t="s">
        <v>568</v>
      </c>
      <c r="F126" s="21">
        <v>100</v>
      </c>
      <c r="G126" s="21">
        <v>0</v>
      </c>
      <c r="H126" s="21" t="s">
        <v>140</v>
      </c>
      <c r="I126" s="21" t="s">
        <v>139</v>
      </c>
      <c r="J126" s="21" t="s">
        <v>139</v>
      </c>
      <c r="K126" s="21" t="s">
        <v>243</v>
      </c>
      <c r="M126" s="21"/>
      <c r="O126" s="21" t="s">
        <v>2571</v>
      </c>
      <c r="P126" s="21" t="s">
        <v>137</v>
      </c>
      <c r="Q126" s="21" t="s">
        <v>120</v>
      </c>
      <c r="R126" s="21" t="s">
        <v>1975</v>
      </c>
      <c r="U126" s="21" t="s">
        <v>1398</v>
      </c>
      <c r="AA126" s="21" t="s">
        <v>19</v>
      </c>
      <c r="AB126" s="21" t="s">
        <v>1257</v>
      </c>
      <c r="AC126" s="37">
        <v>38157</v>
      </c>
      <c r="AD126" s="35">
        <v>44753</v>
      </c>
      <c r="AE126" s="21" t="str">
        <f t="shared" si="1"/>
        <v>AC_373AML</v>
      </c>
      <c r="AF126" s="20"/>
      <c r="AG126" s="20"/>
      <c r="AH126" s="20"/>
      <c r="AI126" s="21" t="s">
        <v>888</v>
      </c>
      <c r="AJ126" s="21" t="s">
        <v>889</v>
      </c>
      <c r="AK126"/>
    </row>
    <row r="127" spans="1:37" ht="39.6">
      <c r="A127" s="21">
        <v>374</v>
      </c>
      <c r="B127" s="21" t="s">
        <v>569</v>
      </c>
      <c r="C127" s="37"/>
      <c r="D127" s="37"/>
      <c r="E127" s="21" t="s">
        <v>570</v>
      </c>
      <c r="F127" s="21">
        <v>6</v>
      </c>
      <c r="G127" s="21">
        <v>1</v>
      </c>
      <c r="H127" s="21" t="s">
        <v>140</v>
      </c>
      <c r="I127" s="21" t="s">
        <v>139</v>
      </c>
      <c r="J127" s="21" t="s">
        <v>140</v>
      </c>
      <c r="K127" s="21" t="s">
        <v>243</v>
      </c>
      <c r="M127" s="21"/>
      <c r="O127" s="21" t="s">
        <v>243</v>
      </c>
      <c r="P127" s="21" t="s">
        <v>137</v>
      </c>
      <c r="Q127" s="21" t="s">
        <v>120</v>
      </c>
      <c r="R127" s="21" t="s">
        <v>1976</v>
      </c>
      <c r="U127" s="21" t="s">
        <v>1398</v>
      </c>
      <c r="Z127" s="21" t="s">
        <v>571</v>
      </c>
      <c r="AA127" s="21" t="s">
        <v>19</v>
      </c>
      <c r="AB127" s="21" t="s">
        <v>2577</v>
      </c>
      <c r="AC127" s="21">
        <v>0</v>
      </c>
      <c r="AD127" s="35">
        <v>44753</v>
      </c>
      <c r="AE127" s="21" t="str">
        <f t="shared" si="1"/>
        <v>AC_374AML</v>
      </c>
      <c r="AF127" s="20"/>
      <c r="AG127" s="20"/>
      <c r="AH127" s="20"/>
      <c r="AJ127" s="21">
        <v>0</v>
      </c>
      <c r="AK127"/>
    </row>
    <row r="128" spans="1:37" ht="118.8">
      <c r="A128" s="21">
        <v>375</v>
      </c>
      <c r="B128" s="60" t="s">
        <v>572</v>
      </c>
      <c r="C128" s="37"/>
      <c r="D128" s="37"/>
      <c r="E128" s="21" t="s">
        <v>573</v>
      </c>
      <c r="F128" s="21" t="s">
        <v>494</v>
      </c>
      <c r="G128" s="21">
        <v>0</v>
      </c>
      <c r="H128" s="21" t="s">
        <v>140</v>
      </c>
      <c r="I128" s="21" t="s">
        <v>139</v>
      </c>
      <c r="J128" s="21" t="s">
        <v>140</v>
      </c>
      <c r="K128" s="21" t="s">
        <v>243</v>
      </c>
      <c r="M128" s="21"/>
      <c r="O128" s="21" t="s">
        <v>243</v>
      </c>
      <c r="P128" s="21" t="s">
        <v>137</v>
      </c>
      <c r="Q128" s="21" t="s">
        <v>120</v>
      </c>
      <c r="R128" s="21" t="s">
        <v>1975</v>
      </c>
      <c r="U128" s="21" t="s">
        <v>1398</v>
      </c>
      <c r="Z128" s="21" t="s">
        <v>574</v>
      </c>
      <c r="AA128" s="21" t="s">
        <v>19</v>
      </c>
      <c r="AB128" s="21" t="s">
        <v>2578</v>
      </c>
      <c r="AC128" s="21">
        <v>0</v>
      </c>
      <c r="AD128" s="35">
        <v>44753</v>
      </c>
      <c r="AE128" s="21" t="str">
        <f t="shared" si="1"/>
        <v>AC_375AML</v>
      </c>
      <c r="AF128" s="20"/>
      <c r="AG128" s="20"/>
      <c r="AH128" s="20"/>
      <c r="AJ128" s="21">
        <v>0</v>
      </c>
      <c r="AK128"/>
    </row>
    <row r="129" spans="1:37">
      <c r="A129" s="21">
        <v>490</v>
      </c>
      <c r="B129" s="60" t="s">
        <v>739</v>
      </c>
      <c r="C129" s="59">
        <v>45.5379279</v>
      </c>
      <c r="D129" s="77">
        <v>4.6791826609999996</v>
      </c>
      <c r="E129" s="21" t="s">
        <v>1355</v>
      </c>
      <c r="F129" s="21">
        <v>10</v>
      </c>
      <c r="G129" s="21">
        <v>0</v>
      </c>
      <c r="H129" s="21" t="s">
        <v>140</v>
      </c>
      <c r="I129" s="21" t="s">
        <v>139</v>
      </c>
      <c r="J129" s="21" t="s">
        <v>139</v>
      </c>
      <c r="K129" s="21" t="s">
        <v>140</v>
      </c>
      <c r="L129" s="21" t="s">
        <v>140</v>
      </c>
      <c r="M129" s="21"/>
      <c r="O129" s="21">
        <v>2015</v>
      </c>
      <c r="P129" s="21" t="s">
        <v>2278</v>
      </c>
      <c r="Q129" s="21" t="s">
        <v>120</v>
      </c>
      <c r="R129" s="21" t="s">
        <v>1976</v>
      </c>
      <c r="U129" s="21" t="s">
        <v>1390</v>
      </c>
      <c r="AA129" s="21" t="s">
        <v>19</v>
      </c>
      <c r="AB129" s="21" t="s">
        <v>1356</v>
      </c>
      <c r="AC129" s="21">
        <v>69252</v>
      </c>
      <c r="AD129" s="35">
        <v>44910</v>
      </c>
      <c r="AE129" s="21" t="str">
        <f t="shared" si="1"/>
        <v>AC_490AML</v>
      </c>
      <c r="AF129" s="20"/>
      <c r="AG129" s="20"/>
      <c r="AH129" s="20"/>
      <c r="AI129" s="21">
        <v>69</v>
      </c>
      <c r="AJ129" s="21" t="s">
        <v>889</v>
      </c>
      <c r="AK129"/>
    </row>
    <row r="130" spans="1:37">
      <c r="A130" s="21">
        <v>524</v>
      </c>
      <c r="B130" s="60" t="s">
        <v>841</v>
      </c>
      <c r="C130" s="21">
        <v>45.460861000000001</v>
      </c>
      <c r="D130" s="21">
        <v>4.7698109999999998</v>
      </c>
      <c r="E130" s="21"/>
      <c r="F130" s="21">
        <v>20</v>
      </c>
      <c r="G130" s="21">
        <v>0</v>
      </c>
      <c r="H130" s="21" t="s">
        <v>140</v>
      </c>
      <c r="I130" s="21" t="s">
        <v>139</v>
      </c>
      <c r="J130" s="21" t="s">
        <v>139</v>
      </c>
      <c r="K130" s="21" t="s">
        <v>140</v>
      </c>
      <c r="M130" s="21"/>
      <c r="O130" s="21" t="s">
        <v>2575</v>
      </c>
      <c r="P130" s="21" t="s">
        <v>2278</v>
      </c>
      <c r="Q130" s="21" t="s">
        <v>120</v>
      </c>
      <c r="R130" s="21" t="s">
        <v>1974</v>
      </c>
      <c r="U130" s="21" t="s">
        <v>1390</v>
      </c>
      <c r="AA130" s="21" t="s">
        <v>19</v>
      </c>
      <c r="AB130" s="21" t="s">
        <v>1340</v>
      </c>
      <c r="AC130" s="37">
        <v>69064</v>
      </c>
      <c r="AD130" s="35">
        <v>44861</v>
      </c>
      <c r="AE130" s="21" t="str">
        <f t="shared" ref="AE130:AE194" si="2">CONCATENATE("AC_",A130,"AML")</f>
        <v>AC_524AML</v>
      </c>
      <c r="AF130" s="20"/>
      <c r="AG130" s="20"/>
      <c r="AH130" s="20"/>
      <c r="AI130" s="21" t="s">
        <v>974</v>
      </c>
      <c r="AJ130" s="21" t="s">
        <v>889</v>
      </c>
      <c r="AK130"/>
    </row>
    <row r="131" spans="1:37">
      <c r="A131" s="21">
        <v>525</v>
      </c>
      <c r="B131" s="60" t="s">
        <v>842</v>
      </c>
      <c r="C131" s="21">
        <v>45.520679999999999</v>
      </c>
      <c r="D131" s="21">
        <v>4.7433589999999999</v>
      </c>
      <c r="E131" s="37" t="s">
        <v>2574</v>
      </c>
      <c r="F131" s="21">
        <v>30</v>
      </c>
      <c r="G131" s="21">
        <v>0</v>
      </c>
      <c r="H131" s="21" t="s">
        <v>140</v>
      </c>
      <c r="I131" s="21" t="s">
        <v>139</v>
      </c>
      <c r="J131" s="21" t="s">
        <v>139</v>
      </c>
      <c r="K131" s="21" t="s">
        <v>140</v>
      </c>
      <c r="L131" s="21" t="s">
        <v>140</v>
      </c>
      <c r="M131" s="21"/>
      <c r="O131" s="21">
        <v>2015</v>
      </c>
      <c r="P131" s="21" t="s">
        <v>2278</v>
      </c>
      <c r="Q131" s="21" t="s">
        <v>120</v>
      </c>
      <c r="R131" s="21" t="s">
        <v>1974</v>
      </c>
      <c r="U131" s="21" t="s">
        <v>1390</v>
      </c>
      <c r="AA131" s="21" t="s">
        <v>19</v>
      </c>
      <c r="AB131" s="21" t="s">
        <v>1341</v>
      </c>
      <c r="AC131" s="37">
        <v>69097</v>
      </c>
      <c r="AD131" s="35">
        <v>44861</v>
      </c>
      <c r="AE131" s="21" t="str">
        <f t="shared" si="2"/>
        <v>AC_525AML</v>
      </c>
      <c r="AF131" s="20"/>
      <c r="AG131" s="20"/>
      <c r="AH131" s="20"/>
      <c r="AI131" s="21" t="s">
        <v>974</v>
      </c>
      <c r="AJ131" s="21" t="s">
        <v>889</v>
      </c>
      <c r="AK131"/>
    </row>
    <row r="132" spans="1:37" ht="15" customHeight="1">
      <c r="A132" s="21">
        <v>526</v>
      </c>
      <c r="B132" s="21" t="s">
        <v>843</v>
      </c>
      <c r="C132" s="21">
        <v>45.575335000000003</v>
      </c>
      <c r="D132" s="21">
        <v>4.8080470000000002</v>
      </c>
      <c r="E132" s="21"/>
      <c r="F132" s="21">
        <v>12</v>
      </c>
      <c r="G132" s="21">
        <v>0</v>
      </c>
      <c r="H132" s="21" t="s">
        <v>140</v>
      </c>
      <c r="I132" s="21" t="s">
        <v>139</v>
      </c>
      <c r="J132" s="21" t="s">
        <v>139</v>
      </c>
      <c r="K132" s="21" t="s">
        <v>140</v>
      </c>
      <c r="L132" s="21" t="s">
        <v>2573</v>
      </c>
      <c r="M132" s="21"/>
      <c r="O132" s="21">
        <v>2015</v>
      </c>
      <c r="P132" s="21" t="s">
        <v>2278</v>
      </c>
      <c r="Q132" s="21" t="s">
        <v>120</v>
      </c>
      <c r="R132" s="21" t="s">
        <v>1974</v>
      </c>
      <c r="U132" s="21" t="s">
        <v>1390</v>
      </c>
      <c r="AA132" s="21" t="s">
        <v>19</v>
      </c>
      <c r="AB132" s="21" t="s">
        <v>1253</v>
      </c>
      <c r="AC132" s="37">
        <v>38087</v>
      </c>
      <c r="AD132" s="35">
        <v>44862</v>
      </c>
      <c r="AE132" s="21" t="str">
        <f t="shared" si="2"/>
        <v>AC_526AML</v>
      </c>
      <c r="AF132" s="20"/>
      <c r="AG132" s="20"/>
      <c r="AH132" s="20"/>
      <c r="AI132" s="21" t="s">
        <v>888</v>
      </c>
      <c r="AJ132" s="21" t="s">
        <v>889</v>
      </c>
      <c r="AK132"/>
    </row>
    <row r="133" spans="1:37" ht="15" customHeight="1">
      <c r="A133" s="21">
        <v>1005</v>
      </c>
      <c r="B133" s="60" t="s">
        <v>1353</v>
      </c>
      <c r="C133" s="21">
        <v>45.487875500000001</v>
      </c>
      <c r="D133" s="21">
        <v>4.8107194</v>
      </c>
      <c r="E133" s="21" t="s">
        <v>1354</v>
      </c>
      <c r="F133" s="21">
        <v>40</v>
      </c>
      <c r="H133" s="21" t="s">
        <v>140</v>
      </c>
      <c r="I133" s="21" t="s">
        <v>139</v>
      </c>
      <c r="J133" s="21" t="s">
        <v>139</v>
      </c>
      <c r="K133" s="21" t="s">
        <v>140</v>
      </c>
      <c r="L133" s="21" t="s">
        <v>140</v>
      </c>
      <c r="M133" s="21"/>
      <c r="O133" s="21">
        <v>2015</v>
      </c>
      <c r="P133" s="21" t="s">
        <v>2278</v>
      </c>
      <c r="Q133" s="21" t="s">
        <v>120</v>
      </c>
      <c r="R133" s="21" t="s">
        <v>1974</v>
      </c>
      <c r="U133" s="21" t="s">
        <v>1390</v>
      </c>
      <c r="AA133" s="21" t="s">
        <v>19</v>
      </c>
      <c r="AB133" s="21" t="s">
        <v>1009</v>
      </c>
      <c r="AC133" s="37">
        <v>69007</v>
      </c>
      <c r="AD133" s="35">
        <v>44910</v>
      </c>
      <c r="AE133" s="21" t="str">
        <f t="shared" si="2"/>
        <v>AC_1005AML</v>
      </c>
      <c r="AI133" s="21">
        <v>69</v>
      </c>
      <c r="AJ133" s="21" t="s">
        <v>889</v>
      </c>
      <c r="AK133"/>
    </row>
    <row r="134" spans="1:37" ht="15" customHeight="1">
      <c r="A134" s="21">
        <v>70</v>
      </c>
      <c r="B134" s="21" t="s">
        <v>98</v>
      </c>
      <c r="C134" s="58">
        <v>46.067329999999998</v>
      </c>
      <c r="D134" s="58">
        <v>4.6473319999999996</v>
      </c>
      <c r="E134" s="21"/>
      <c r="F134" s="21">
        <v>2</v>
      </c>
      <c r="G134" s="21">
        <v>0</v>
      </c>
      <c r="H134" s="21" t="s">
        <v>139</v>
      </c>
      <c r="I134" s="21" t="s">
        <v>139</v>
      </c>
      <c r="J134" s="21" t="s">
        <v>139</v>
      </c>
      <c r="M134" s="21"/>
      <c r="P134" s="21" t="s">
        <v>2278</v>
      </c>
      <c r="Q134" s="21" t="s">
        <v>120</v>
      </c>
      <c r="R134" s="21" t="s">
        <v>1976</v>
      </c>
      <c r="U134" s="21" t="s">
        <v>1390</v>
      </c>
      <c r="AA134" s="21" t="s">
        <v>99</v>
      </c>
      <c r="AB134" s="21" t="s">
        <v>972</v>
      </c>
      <c r="AC134" s="21" t="s">
        <v>973</v>
      </c>
      <c r="AD134" s="35">
        <v>44753</v>
      </c>
      <c r="AE134" s="21" t="str">
        <f t="shared" si="2"/>
        <v>AC_70AML</v>
      </c>
      <c r="AF134" s="20"/>
      <c r="AG134" s="20"/>
      <c r="AH134" s="20"/>
      <c r="AI134" s="21" t="s">
        <v>974</v>
      </c>
      <c r="AJ134" s="21" t="s">
        <v>975</v>
      </c>
      <c r="AK134"/>
    </row>
    <row r="135" spans="1:37" ht="26.4">
      <c r="A135" s="21">
        <v>71</v>
      </c>
      <c r="B135" s="21" t="s">
        <v>100</v>
      </c>
      <c r="C135" s="58">
        <v>46.058940999999997</v>
      </c>
      <c r="D135" s="58">
        <v>4.6143869999999998</v>
      </c>
      <c r="E135" s="21"/>
      <c r="F135" s="21">
        <v>2</v>
      </c>
      <c r="G135" s="21">
        <v>0</v>
      </c>
      <c r="H135" s="21" t="s">
        <v>139</v>
      </c>
      <c r="I135" s="21" t="s">
        <v>139</v>
      </c>
      <c r="J135" s="21" t="s">
        <v>139</v>
      </c>
      <c r="M135" s="21"/>
      <c r="P135" s="21" t="s">
        <v>2278</v>
      </c>
      <c r="Q135" s="21" t="s">
        <v>120</v>
      </c>
      <c r="R135" s="21" t="s">
        <v>1976</v>
      </c>
      <c r="U135" s="21" t="s">
        <v>1390</v>
      </c>
      <c r="AA135" s="21" t="s">
        <v>99</v>
      </c>
      <c r="AB135" s="21" t="s">
        <v>976</v>
      </c>
      <c r="AC135" s="21" t="s">
        <v>977</v>
      </c>
      <c r="AD135" s="35">
        <v>44753</v>
      </c>
      <c r="AE135" s="21" t="str">
        <f t="shared" si="2"/>
        <v>AC_71AML</v>
      </c>
      <c r="AF135" s="20"/>
      <c r="AG135" s="20"/>
      <c r="AH135" s="20"/>
      <c r="AI135" s="21" t="s">
        <v>974</v>
      </c>
      <c r="AJ135" s="21" t="s">
        <v>975</v>
      </c>
      <c r="AK135"/>
    </row>
    <row r="136" spans="1:37" ht="26.4">
      <c r="A136" s="21">
        <v>72</v>
      </c>
      <c r="B136" s="21" t="s">
        <v>101</v>
      </c>
      <c r="C136" s="58">
        <v>46.055281999999998</v>
      </c>
      <c r="D136" s="58">
        <v>4.5921079999999996</v>
      </c>
      <c r="E136" s="21"/>
      <c r="F136" s="21">
        <v>2</v>
      </c>
      <c r="G136" s="21">
        <v>0</v>
      </c>
      <c r="H136" s="21" t="s">
        <v>139</v>
      </c>
      <c r="I136" s="21" t="s">
        <v>139</v>
      </c>
      <c r="J136" s="21" t="s">
        <v>139</v>
      </c>
      <c r="M136" s="21"/>
      <c r="P136" s="21" t="s">
        <v>2278</v>
      </c>
      <c r="Q136" s="21" t="s">
        <v>120</v>
      </c>
      <c r="R136" s="21" t="s">
        <v>1976</v>
      </c>
      <c r="U136" s="21" t="s">
        <v>1390</v>
      </c>
      <c r="AA136" s="21" t="s">
        <v>99</v>
      </c>
      <c r="AB136" s="21" t="s">
        <v>978</v>
      </c>
      <c r="AC136" s="21" t="s">
        <v>979</v>
      </c>
      <c r="AD136" s="35">
        <v>44753</v>
      </c>
      <c r="AE136" s="21" t="str">
        <f t="shared" si="2"/>
        <v>AC_72AML</v>
      </c>
      <c r="AF136" s="20"/>
      <c r="AG136" s="20"/>
      <c r="AH136" s="20"/>
      <c r="AI136" s="21" t="s">
        <v>974</v>
      </c>
      <c r="AJ136" s="21" t="s">
        <v>975</v>
      </c>
      <c r="AK136"/>
    </row>
    <row r="137" spans="1:37" ht="52.8">
      <c r="A137" s="21">
        <v>73</v>
      </c>
      <c r="B137" s="21" t="s">
        <v>102</v>
      </c>
      <c r="C137" s="58">
        <v>46.041125999999998</v>
      </c>
      <c r="D137" s="58">
        <v>4.6422840000000001</v>
      </c>
      <c r="E137" s="21"/>
      <c r="F137" s="21">
        <v>2</v>
      </c>
      <c r="G137" s="21">
        <v>0</v>
      </c>
      <c r="H137" s="21" t="s">
        <v>139</v>
      </c>
      <c r="I137" s="21" t="s">
        <v>139</v>
      </c>
      <c r="J137" s="21" t="s">
        <v>139</v>
      </c>
      <c r="M137" s="21"/>
      <c r="P137" s="21" t="s">
        <v>2278</v>
      </c>
      <c r="Q137" s="21" t="s">
        <v>120</v>
      </c>
      <c r="R137" s="21" t="s">
        <v>1976</v>
      </c>
      <c r="U137" s="21" t="s">
        <v>1390</v>
      </c>
      <c r="AA137" s="21" t="s">
        <v>99</v>
      </c>
      <c r="AB137" s="21" t="s">
        <v>980</v>
      </c>
      <c r="AC137" s="21" t="s">
        <v>981</v>
      </c>
      <c r="AD137" s="35">
        <v>44753</v>
      </c>
      <c r="AE137" s="21" t="str">
        <f t="shared" si="2"/>
        <v>AC_73AML</v>
      </c>
      <c r="AF137" s="20"/>
      <c r="AG137" s="20"/>
      <c r="AH137" s="20"/>
      <c r="AI137" s="21" t="s">
        <v>974</v>
      </c>
      <c r="AJ137" s="21" t="s">
        <v>975</v>
      </c>
      <c r="AK137"/>
    </row>
    <row r="138" spans="1:37" ht="26.4">
      <c r="A138" s="21">
        <v>74</v>
      </c>
      <c r="B138" s="21" t="s">
        <v>103</v>
      </c>
      <c r="C138" s="58">
        <v>46.033071</v>
      </c>
      <c r="D138" s="58">
        <v>4.6487360000000004</v>
      </c>
      <c r="E138" s="21"/>
      <c r="F138" s="21">
        <v>2</v>
      </c>
      <c r="G138" s="21">
        <v>0</v>
      </c>
      <c r="H138" s="21" t="s">
        <v>139</v>
      </c>
      <c r="I138" s="21" t="s">
        <v>139</v>
      </c>
      <c r="J138" s="21" t="s">
        <v>139</v>
      </c>
      <c r="M138" s="21"/>
      <c r="P138" s="21" t="s">
        <v>2278</v>
      </c>
      <c r="Q138" s="21" t="s">
        <v>120</v>
      </c>
      <c r="R138" s="21" t="s">
        <v>1976</v>
      </c>
      <c r="U138" s="21" t="s">
        <v>1390</v>
      </c>
      <c r="AA138" s="21" t="s">
        <v>99</v>
      </c>
      <c r="AB138" s="21" t="s">
        <v>982</v>
      </c>
      <c r="AC138" s="21" t="s">
        <v>983</v>
      </c>
      <c r="AD138" s="35">
        <v>44753</v>
      </c>
      <c r="AE138" s="21" t="str">
        <f t="shared" si="2"/>
        <v>AC_74AML</v>
      </c>
      <c r="AF138" s="20"/>
      <c r="AG138" s="20"/>
      <c r="AH138" s="20"/>
      <c r="AI138" s="21" t="s">
        <v>974</v>
      </c>
      <c r="AJ138" s="21" t="s">
        <v>975</v>
      </c>
      <c r="AK138"/>
    </row>
    <row r="139" spans="1:37" ht="15" customHeight="1">
      <c r="A139" s="21">
        <v>75</v>
      </c>
      <c r="B139" s="21" t="s">
        <v>104</v>
      </c>
      <c r="C139" s="58">
        <v>46.026899</v>
      </c>
      <c r="D139" s="58">
        <v>4.6494220000000004</v>
      </c>
      <c r="E139" s="21"/>
      <c r="F139" s="21">
        <v>2</v>
      </c>
      <c r="G139" s="21">
        <v>0</v>
      </c>
      <c r="H139" s="21" t="s">
        <v>139</v>
      </c>
      <c r="I139" s="21" t="s">
        <v>139</v>
      </c>
      <c r="J139" s="21" t="s">
        <v>139</v>
      </c>
      <c r="M139" s="21"/>
      <c r="P139" s="21" t="s">
        <v>2278</v>
      </c>
      <c r="Q139" s="21" t="s">
        <v>120</v>
      </c>
      <c r="R139" s="21" t="s">
        <v>1976</v>
      </c>
      <c r="U139" s="21" t="s">
        <v>1390</v>
      </c>
      <c r="AA139" s="21" t="s">
        <v>99</v>
      </c>
      <c r="AB139" s="21" t="s">
        <v>984</v>
      </c>
      <c r="AC139" s="21" t="s">
        <v>985</v>
      </c>
      <c r="AD139" s="35">
        <v>44753</v>
      </c>
      <c r="AE139" s="21" t="str">
        <f t="shared" si="2"/>
        <v>AC_75AML</v>
      </c>
      <c r="AF139" s="20"/>
      <c r="AG139" s="20"/>
      <c r="AH139" s="20"/>
      <c r="AI139" s="21" t="s">
        <v>974</v>
      </c>
      <c r="AJ139" s="21" t="s">
        <v>975</v>
      </c>
      <c r="AK139"/>
    </row>
    <row r="140" spans="1:37" ht="15" customHeight="1">
      <c r="A140" s="21">
        <v>76</v>
      </c>
      <c r="B140" s="60" t="s">
        <v>105</v>
      </c>
      <c r="C140" s="58">
        <v>46.004697999999998</v>
      </c>
      <c r="D140" s="58">
        <v>4.6047710000000004</v>
      </c>
      <c r="E140" s="21"/>
      <c r="F140" s="21">
        <v>2</v>
      </c>
      <c r="G140" s="21">
        <v>0</v>
      </c>
      <c r="H140" s="21" t="s">
        <v>139</v>
      </c>
      <c r="I140" s="21" t="s">
        <v>139</v>
      </c>
      <c r="J140" s="21" t="s">
        <v>139</v>
      </c>
      <c r="M140" s="21"/>
      <c r="P140" s="21" t="s">
        <v>2278</v>
      </c>
      <c r="Q140" s="21" t="s">
        <v>120</v>
      </c>
      <c r="R140" s="21" t="s">
        <v>1976</v>
      </c>
      <c r="U140" s="21" t="s">
        <v>1390</v>
      </c>
      <c r="AA140" s="21" t="s">
        <v>99</v>
      </c>
      <c r="AB140" s="21" t="s">
        <v>986</v>
      </c>
      <c r="AC140" s="21" t="s">
        <v>987</v>
      </c>
      <c r="AD140" s="35">
        <v>44753</v>
      </c>
      <c r="AE140" s="21" t="str">
        <f t="shared" si="2"/>
        <v>AC_76AML</v>
      </c>
      <c r="AF140" s="20"/>
      <c r="AG140" s="20"/>
      <c r="AH140" s="20"/>
      <c r="AI140" s="21" t="s">
        <v>974</v>
      </c>
      <c r="AJ140" s="21" t="s">
        <v>975</v>
      </c>
      <c r="AK140"/>
    </row>
    <row r="141" spans="1:37" ht="15" customHeight="1">
      <c r="A141" s="21">
        <v>77</v>
      </c>
      <c r="B141" s="60" t="s">
        <v>106</v>
      </c>
      <c r="C141" s="58">
        <v>45.987743999999999</v>
      </c>
      <c r="D141" s="58">
        <v>4.6270049999999996</v>
      </c>
      <c r="E141" s="21"/>
      <c r="F141" s="21">
        <v>2</v>
      </c>
      <c r="G141" s="21">
        <v>0</v>
      </c>
      <c r="H141" s="21" t="s">
        <v>139</v>
      </c>
      <c r="I141" s="21" t="s">
        <v>139</v>
      </c>
      <c r="J141" s="21" t="s">
        <v>139</v>
      </c>
      <c r="M141" s="21"/>
      <c r="P141" s="21" t="s">
        <v>2278</v>
      </c>
      <c r="Q141" s="21" t="s">
        <v>120</v>
      </c>
      <c r="R141" s="21" t="s">
        <v>1976</v>
      </c>
      <c r="U141" s="21" t="s">
        <v>1390</v>
      </c>
      <c r="AA141" s="21" t="s">
        <v>99</v>
      </c>
      <c r="AB141" s="21" t="s">
        <v>988</v>
      </c>
      <c r="AC141" s="21" t="s">
        <v>989</v>
      </c>
      <c r="AD141" s="35">
        <v>44753</v>
      </c>
      <c r="AE141" s="21" t="str">
        <f t="shared" si="2"/>
        <v>AC_77AML</v>
      </c>
      <c r="AF141" s="20"/>
      <c r="AG141" s="20"/>
      <c r="AH141" s="20"/>
      <c r="AI141" s="21" t="s">
        <v>974</v>
      </c>
      <c r="AJ141" s="21" t="s">
        <v>975</v>
      </c>
      <c r="AK141"/>
    </row>
    <row r="142" spans="1:37" ht="15" customHeight="1">
      <c r="A142" s="21">
        <v>78</v>
      </c>
      <c r="B142" s="21" t="s">
        <v>107</v>
      </c>
      <c r="C142" s="58">
        <v>45.991940999999997</v>
      </c>
      <c r="D142" s="58">
        <v>4.6459869999999999</v>
      </c>
      <c r="E142" s="21"/>
      <c r="F142" s="21">
        <v>2</v>
      </c>
      <c r="G142" s="21">
        <v>0</v>
      </c>
      <c r="H142" s="21" t="s">
        <v>139</v>
      </c>
      <c r="I142" s="21" t="s">
        <v>139</v>
      </c>
      <c r="J142" s="21" t="s">
        <v>139</v>
      </c>
      <c r="M142" s="21"/>
      <c r="P142" s="21" t="s">
        <v>2278</v>
      </c>
      <c r="Q142" s="21" t="s">
        <v>120</v>
      </c>
      <c r="R142" s="21" t="s">
        <v>1976</v>
      </c>
      <c r="U142" s="21" t="s">
        <v>1390</v>
      </c>
      <c r="AA142" s="21" t="s">
        <v>99</v>
      </c>
      <c r="AB142" s="21" t="s">
        <v>990</v>
      </c>
      <c r="AC142" s="21" t="s">
        <v>991</v>
      </c>
      <c r="AD142" s="35">
        <v>44753</v>
      </c>
      <c r="AE142" s="21" t="str">
        <f t="shared" si="2"/>
        <v>AC_78AML</v>
      </c>
      <c r="AF142" s="20"/>
      <c r="AG142" s="20"/>
      <c r="AH142" s="20"/>
      <c r="AI142" s="21" t="s">
        <v>974</v>
      </c>
      <c r="AJ142" s="21" t="s">
        <v>975</v>
      </c>
      <c r="AK142"/>
    </row>
    <row r="143" spans="1:37" ht="15" customHeight="1">
      <c r="A143" s="21">
        <v>79</v>
      </c>
      <c r="B143" s="60" t="s">
        <v>108</v>
      </c>
      <c r="C143" s="58">
        <v>46.003774</v>
      </c>
      <c r="D143" s="58">
        <v>4.6448150000000004</v>
      </c>
      <c r="E143" s="21"/>
      <c r="F143" s="21">
        <v>3</v>
      </c>
      <c r="G143" s="21">
        <v>0</v>
      </c>
      <c r="H143" s="21" t="s">
        <v>139</v>
      </c>
      <c r="I143" s="21" t="s">
        <v>139</v>
      </c>
      <c r="J143" s="21" t="s">
        <v>139</v>
      </c>
      <c r="M143" s="21"/>
      <c r="P143" s="21" t="s">
        <v>2278</v>
      </c>
      <c r="Q143" s="21" t="s">
        <v>120</v>
      </c>
      <c r="R143" s="21" t="s">
        <v>1976</v>
      </c>
      <c r="U143" s="21" t="s">
        <v>1390</v>
      </c>
      <c r="AA143" s="21" t="s">
        <v>99</v>
      </c>
      <c r="AB143" s="21" t="s">
        <v>992</v>
      </c>
      <c r="AC143" s="21" t="s">
        <v>993</v>
      </c>
      <c r="AD143" s="35">
        <v>44753</v>
      </c>
      <c r="AE143" s="21" t="str">
        <f t="shared" si="2"/>
        <v>AC_79AML</v>
      </c>
      <c r="AF143" s="20"/>
      <c r="AG143" s="20"/>
      <c r="AH143" s="20"/>
      <c r="AI143" s="21" t="s">
        <v>974</v>
      </c>
      <c r="AJ143" s="21" t="s">
        <v>975</v>
      </c>
      <c r="AK143"/>
    </row>
    <row r="144" spans="1:37" ht="26.4">
      <c r="A144" s="21">
        <v>80</v>
      </c>
      <c r="B144" s="21" t="s">
        <v>109</v>
      </c>
      <c r="C144" s="58">
        <v>45.961557999999997</v>
      </c>
      <c r="D144" s="58">
        <v>4.6052049999999998</v>
      </c>
      <c r="E144" s="21"/>
      <c r="F144" s="21">
        <v>2</v>
      </c>
      <c r="G144" s="21">
        <v>0</v>
      </c>
      <c r="H144" s="21" t="s">
        <v>139</v>
      </c>
      <c r="I144" s="21" t="s">
        <v>139</v>
      </c>
      <c r="J144" s="21" t="s">
        <v>139</v>
      </c>
      <c r="M144" s="21"/>
      <c r="P144" s="21" t="s">
        <v>2278</v>
      </c>
      <c r="Q144" s="21" t="s">
        <v>120</v>
      </c>
      <c r="R144" s="21" t="s">
        <v>1976</v>
      </c>
      <c r="U144" s="21" t="s">
        <v>1390</v>
      </c>
      <c r="AA144" s="21" t="s">
        <v>99</v>
      </c>
      <c r="AB144" s="21" t="s">
        <v>994</v>
      </c>
      <c r="AC144" s="21" t="s">
        <v>995</v>
      </c>
      <c r="AD144" s="35">
        <v>44753</v>
      </c>
      <c r="AE144" s="21" t="str">
        <f t="shared" si="2"/>
        <v>AC_80AML</v>
      </c>
      <c r="AF144" s="20"/>
      <c r="AG144" s="20"/>
      <c r="AH144" s="20"/>
      <c r="AI144" s="21" t="s">
        <v>974</v>
      </c>
      <c r="AJ144" s="21" t="s">
        <v>975</v>
      </c>
      <c r="AK144"/>
    </row>
    <row r="145" spans="1:37" ht="25.5" customHeight="1">
      <c r="A145" s="21">
        <v>81</v>
      </c>
      <c r="B145" s="21" t="s">
        <v>110</v>
      </c>
      <c r="C145" s="58">
        <v>45.987999000000002</v>
      </c>
      <c r="D145" s="58">
        <v>4.6973089999999997</v>
      </c>
      <c r="E145" s="21"/>
      <c r="F145" s="21">
        <v>4</v>
      </c>
      <c r="G145" s="21">
        <v>0</v>
      </c>
      <c r="H145" s="21" t="s">
        <v>139</v>
      </c>
      <c r="I145" s="21" t="s">
        <v>139</v>
      </c>
      <c r="J145" s="21" t="s">
        <v>139</v>
      </c>
      <c r="M145" s="21"/>
      <c r="P145" s="21" t="s">
        <v>2278</v>
      </c>
      <c r="Q145" s="21" t="s">
        <v>120</v>
      </c>
      <c r="R145" s="21" t="s">
        <v>1976</v>
      </c>
      <c r="U145" s="21" t="s">
        <v>1390</v>
      </c>
      <c r="AA145" s="21" t="s">
        <v>99</v>
      </c>
      <c r="AB145" s="21" t="s">
        <v>996</v>
      </c>
      <c r="AC145" s="21" t="s">
        <v>997</v>
      </c>
      <c r="AD145" s="35">
        <v>44753</v>
      </c>
      <c r="AE145" s="21" t="str">
        <f t="shared" si="2"/>
        <v>AC_81AML</v>
      </c>
      <c r="AF145" s="20"/>
      <c r="AG145" s="20"/>
      <c r="AH145" s="20"/>
      <c r="AI145" s="21" t="s">
        <v>974</v>
      </c>
      <c r="AJ145" s="21" t="s">
        <v>975</v>
      </c>
      <c r="AK145"/>
    </row>
    <row r="146" spans="1:37" ht="25.5" customHeight="1">
      <c r="A146" s="21">
        <v>82</v>
      </c>
      <c r="B146" s="60" t="s">
        <v>111</v>
      </c>
      <c r="C146" s="58">
        <v>45.991908000000002</v>
      </c>
      <c r="D146" s="58">
        <v>4.6936070000000001</v>
      </c>
      <c r="E146" s="21"/>
      <c r="F146" s="21">
        <v>5</v>
      </c>
      <c r="G146" s="21">
        <v>0</v>
      </c>
      <c r="H146" s="21" t="s">
        <v>139</v>
      </c>
      <c r="I146" s="21" t="s">
        <v>139</v>
      </c>
      <c r="J146" s="21" t="s">
        <v>139</v>
      </c>
      <c r="M146" s="21"/>
      <c r="P146" s="21" t="s">
        <v>2278</v>
      </c>
      <c r="Q146" s="21" t="s">
        <v>120</v>
      </c>
      <c r="R146" s="21" t="s">
        <v>1976</v>
      </c>
      <c r="U146" s="21" t="s">
        <v>1390</v>
      </c>
      <c r="AA146" s="21" t="s">
        <v>99</v>
      </c>
      <c r="AB146" s="21" t="s">
        <v>996</v>
      </c>
      <c r="AC146" s="21" t="s">
        <v>997</v>
      </c>
      <c r="AD146" s="35">
        <v>44753</v>
      </c>
      <c r="AE146" s="21" t="str">
        <f t="shared" si="2"/>
        <v>AC_82AML</v>
      </c>
      <c r="AF146" s="20"/>
      <c r="AG146" s="20"/>
      <c r="AH146" s="20"/>
      <c r="AI146" s="21" t="s">
        <v>974</v>
      </c>
      <c r="AJ146" s="21" t="s">
        <v>975</v>
      </c>
      <c r="AK146"/>
    </row>
    <row r="147" spans="1:37" ht="12.75" customHeight="1">
      <c r="A147" s="21">
        <v>83</v>
      </c>
      <c r="B147" s="21" t="s">
        <v>112</v>
      </c>
      <c r="C147" s="58">
        <v>46.001246000000002</v>
      </c>
      <c r="D147" s="58">
        <v>4.7049709999999996</v>
      </c>
      <c r="E147" s="21"/>
      <c r="F147" s="21">
        <v>5</v>
      </c>
      <c r="G147" s="21">
        <v>0</v>
      </c>
      <c r="H147" s="21" t="s">
        <v>139</v>
      </c>
      <c r="I147" s="21" t="s">
        <v>139</v>
      </c>
      <c r="J147" s="21" t="s">
        <v>139</v>
      </c>
      <c r="M147" s="21"/>
      <c r="P147" s="21" t="s">
        <v>2278</v>
      </c>
      <c r="Q147" s="21" t="s">
        <v>120</v>
      </c>
      <c r="R147" s="21" t="s">
        <v>1976</v>
      </c>
      <c r="U147" s="21" t="s">
        <v>1390</v>
      </c>
      <c r="AA147" s="21" t="s">
        <v>99</v>
      </c>
      <c r="AB147" s="21" t="s">
        <v>996</v>
      </c>
      <c r="AC147" s="21" t="s">
        <v>997</v>
      </c>
      <c r="AD147" s="35">
        <v>44753</v>
      </c>
      <c r="AE147" s="21" t="str">
        <f t="shared" si="2"/>
        <v>AC_83AML</v>
      </c>
      <c r="AF147" s="20"/>
      <c r="AG147" s="20"/>
      <c r="AH147" s="20"/>
      <c r="AI147" s="21" t="s">
        <v>974</v>
      </c>
      <c r="AJ147" s="21" t="s">
        <v>975</v>
      </c>
      <c r="AK147"/>
    </row>
    <row r="148" spans="1:37" ht="12.75" customHeight="1">
      <c r="A148" s="21">
        <v>84</v>
      </c>
      <c r="B148" s="21" t="s">
        <v>113</v>
      </c>
      <c r="C148" s="58">
        <v>46.032342999999997</v>
      </c>
      <c r="D148" s="58">
        <v>4.5539329999999998</v>
      </c>
      <c r="E148" s="21"/>
      <c r="F148" s="21">
        <v>2</v>
      </c>
      <c r="G148" s="21">
        <v>0</v>
      </c>
      <c r="H148" s="21" t="s">
        <v>139</v>
      </c>
      <c r="I148" s="21" t="s">
        <v>139</v>
      </c>
      <c r="J148" s="21" t="s">
        <v>139</v>
      </c>
      <c r="M148" s="21"/>
      <c r="P148" s="21" t="s">
        <v>2278</v>
      </c>
      <c r="Q148" s="21" t="s">
        <v>120</v>
      </c>
      <c r="R148" s="21" t="s">
        <v>1976</v>
      </c>
      <c r="U148" s="21" t="s">
        <v>1390</v>
      </c>
      <c r="AA148" s="21" t="s">
        <v>99</v>
      </c>
      <c r="AB148" s="21" t="s">
        <v>998</v>
      </c>
      <c r="AC148" s="21" t="s">
        <v>999</v>
      </c>
      <c r="AD148" s="35">
        <v>44753</v>
      </c>
      <c r="AE148" s="21" t="str">
        <f t="shared" si="2"/>
        <v>AC_84AML</v>
      </c>
      <c r="AF148" s="20"/>
      <c r="AG148" s="20"/>
      <c r="AH148" s="20"/>
      <c r="AI148" s="21" t="s">
        <v>974</v>
      </c>
      <c r="AJ148" s="21" t="s">
        <v>975</v>
      </c>
      <c r="AK148"/>
    </row>
    <row r="149" spans="1:37" ht="25.5" customHeight="1">
      <c r="A149" s="21">
        <v>86</v>
      </c>
      <c r="B149" s="21" t="s">
        <v>114</v>
      </c>
      <c r="C149" s="58">
        <v>45.979343999999998</v>
      </c>
      <c r="D149" s="58">
        <v>4.7182890000000004</v>
      </c>
      <c r="E149" s="21"/>
      <c r="F149" s="21">
        <v>6</v>
      </c>
      <c r="G149" s="21">
        <v>0</v>
      </c>
      <c r="H149" s="21" t="s">
        <v>139</v>
      </c>
      <c r="I149" s="21" t="s">
        <v>139</v>
      </c>
      <c r="J149" s="21" t="s">
        <v>139</v>
      </c>
      <c r="M149" s="21"/>
      <c r="P149" s="21" t="s">
        <v>2278</v>
      </c>
      <c r="Q149" s="21" t="s">
        <v>120</v>
      </c>
      <c r="R149" s="21" t="s">
        <v>1976</v>
      </c>
      <c r="U149" s="21" t="s">
        <v>1390</v>
      </c>
      <c r="AA149" s="21" t="s">
        <v>99</v>
      </c>
      <c r="AB149" s="21" t="s">
        <v>1000</v>
      </c>
      <c r="AC149" s="21" t="s">
        <v>1001</v>
      </c>
      <c r="AD149" s="35">
        <v>44753</v>
      </c>
      <c r="AE149" s="21" t="str">
        <f t="shared" si="2"/>
        <v>AC_86AML</v>
      </c>
      <c r="AF149" s="20"/>
      <c r="AG149" s="20"/>
      <c r="AH149" s="20"/>
      <c r="AI149" s="21" t="s">
        <v>974</v>
      </c>
      <c r="AJ149" s="21" t="s">
        <v>975</v>
      </c>
      <c r="AK149"/>
    </row>
    <row r="150" spans="1:37" ht="12.75" customHeight="1">
      <c r="A150" s="21">
        <v>89</v>
      </c>
      <c r="B150" s="21" t="s">
        <v>115</v>
      </c>
      <c r="C150" s="86">
        <v>46.014830000000003</v>
      </c>
      <c r="D150" s="86">
        <v>4.6114800000000002</v>
      </c>
      <c r="E150" s="21"/>
      <c r="F150" s="21">
        <v>0</v>
      </c>
      <c r="G150" s="21">
        <v>0</v>
      </c>
      <c r="I150" s="21" t="s">
        <v>139</v>
      </c>
      <c r="M150" s="21"/>
      <c r="P150" s="21" t="s">
        <v>2278</v>
      </c>
      <c r="Q150" s="21" t="s">
        <v>120</v>
      </c>
      <c r="R150" s="21" t="s">
        <v>1976</v>
      </c>
      <c r="U150" s="21" t="s">
        <v>1390</v>
      </c>
      <c r="AA150" s="21" t="s">
        <v>99</v>
      </c>
      <c r="AB150" s="21" t="s">
        <v>1002</v>
      </c>
      <c r="AC150" s="21" t="s">
        <v>1003</v>
      </c>
      <c r="AD150" s="35">
        <v>44753</v>
      </c>
      <c r="AE150" s="21" t="str">
        <f t="shared" si="2"/>
        <v>AC_89AML</v>
      </c>
      <c r="AF150" s="20"/>
      <c r="AG150" s="20"/>
      <c r="AH150" s="20"/>
      <c r="AI150" s="21" t="s">
        <v>974</v>
      </c>
      <c r="AJ150" s="21" t="s">
        <v>975</v>
      </c>
      <c r="AK150"/>
    </row>
    <row r="151" spans="1:37" ht="15" customHeight="1">
      <c r="A151" s="21">
        <v>109</v>
      </c>
      <c r="B151" s="21" t="s">
        <v>145</v>
      </c>
      <c r="C151" s="34">
        <v>45.982452000000002</v>
      </c>
      <c r="D151" s="34">
        <v>4.7196389999999999</v>
      </c>
      <c r="E151" s="21" t="s">
        <v>146</v>
      </c>
      <c r="H151" s="21" t="s">
        <v>139</v>
      </c>
      <c r="I151" s="21" t="s">
        <v>139</v>
      </c>
      <c r="J151" s="21" t="s">
        <v>139</v>
      </c>
      <c r="K151" s="21" t="s">
        <v>140</v>
      </c>
      <c r="M151" s="21"/>
      <c r="P151" s="21" t="s">
        <v>1379</v>
      </c>
      <c r="Q151" s="21" t="s">
        <v>867</v>
      </c>
      <c r="R151" s="21" t="s">
        <v>1374</v>
      </c>
      <c r="U151" s="21" t="s">
        <v>1390</v>
      </c>
      <c r="Z151" s="21" t="s">
        <v>143</v>
      </c>
      <c r="AA151" s="21" t="s">
        <v>99</v>
      </c>
      <c r="AB151" s="21" t="s">
        <v>1000</v>
      </c>
      <c r="AC151" s="21" t="s">
        <v>1001</v>
      </c>
      <c r="AD151" s="35">
        <v>44753</v>
      </c>
      <c r="AE151" s="21" t="str">
        <f t="shared" si="2"/>
        <v>AC_109AML</v>
      </c>
      <c r="AF151" s="20"/>
      <c r="AG151" s="20"/>
      <c r="AH151" s="20"/>
      <c r="AI151" s="21" t="s">
        <v>974</v>
      </c>
      <c r="AJ151" s="21" t="s">
        <v>975</v>
      </c>
      <c r="AK151"/>
    </row>
    <row r="152" spans="1:37" ht="12.75" customHeight="1">
      <c r="A152" s="21">
        <v>110</v>
      </c>
      <c r="B152" s="21" t="s">
        <v>147</v>
      </c>
      <c r="C152" s="34">
        <v>45.985914000000001</v>
      </c>
      <c r="D152" s="34">
        <v>4.7218039999999997</v>
      </c>
      <c r="E152" s="21" t="s">
        <v>148</v>
      </c>
      <c r="H152" s="21" t="s">
        <v>139</v>
      </c>
      <c r="I152" s="21" t="s">
        <v>139</v>
      </c>
      <c r="J152" s="21" t="s">
        <v>139</v>
      </c>
      <c r="K152" s="21" t="s">
        <v>140</v>
      </c>
      <c r="M152" s="21"/>
      <c r="P152" s="21" t="s">
        <v>1379</v>
      </c>
      <c r="Q152" s="21" t="s">
        <v>867</v>
      </c>
      <c r="R152" s="21" t="s">
        <v>1374</v>
      </c>
      <c r="U152" s="21" t="s">
        <v>1390</v>
      </c>
      <c r="Z152" s="21" t="s">
        <v>143</v>
      </c>
      <c r="AA152" s="21" t="s">
        <v>99</v>
      </c>
      <c r="AB152" s="21" t="s">
        <v>1000</v>
      </c>
      <c r="AC152" s="21" t="s">
        <v>1001</v>
      </c>
      <c r="AD152" s="35">
        <v>44753</v>
      </c>
      <c r="AE152" s="21" t="str">
        <f t="shared" si="2"/>
        <v>AC_110AML</v>
      </c>
      <c r="AF152" s="20"/>
      <c r="AG152" s="20"/>
      <c r="AH152" s="20"/>
      <c r="AI152" s="21" t="s">
        <v>974</v>
      </c>
      <c r="AJ152" s="21" t="s">
        <v>975</v>
      </c>
      <c r="AK152"/>
    </row>
    <row r="153" spans="1:37" ht="12.75" customHeight="1">
      <c r="A153" s="21">
        <v>339</v>
      </c>
      <c r="B153" s="21" t="s">
        <v>497</v>
      </c>
      <c r="C153" s="34">
        <v>45.978601057180001</v>
      </c>
      <c r="D153" s="34">
        <v>4.7333862145800003</v>
      </c>
      <c r="E153" s="21" t="s">
        <v>498</v>
      </c>
      <c r="F153" s="21">
        <v>98</v>
      </c>
      <c r="G153" s="21">
        <v>2</v>
      </c>
      <c r="H153" s="21" t="s">
        <v>139</v>
      </c>
      <c r="I153" s="21" t="s">
        <v>139</v>
      </c>
      <c r="J153" s="21" t="s">
        <v>139</v>
      </c>
      <c r="K153" s="21" t="s">
        <v>140</v>
      </c>
      <c r="M153" s="21" t="s">
        <v>500</v>
      </c>
      <c r="O153" s="21" t="s">
        <v>499</v>
      </c>
      <c r="P153" s="21" t="s">
        <v>2278</v>
      </c>
      <c r="Q153" s="21" t="s">
        <v>120</v>
      </c>
      <c r="R153" s="21" t="s">
        <v>1975</v>
      </c>
      <c r="U153" s="21" t="s">
        <v>1390</v>
      </c>
      <c r="AA153" s="21" t="s">
        <v>99</v>
      </c>
      <c r="AB153" s="21" t="s">
        <v>1236</v>
      </c>
      <c r="AC153" s="37">
        <v>69115</v>
      </c>
      <c r="AD153" s="35">
        <v>44753</v>
      </c>
      <c r="AE153" s="21" t="str">
        <f t="shared" si="2"/>
        <v>AC_339AML</v>
      </c>
      <c r="AF153" s="20"/>
      <c r="AG153" s="20"/>
      <c r="AH153" s="20"/>
      <c r="AI153" s="21" t="s">
        <v>974</v>
      </c>
      <c r="AJ153" s="21" t="s">
        <v>975</v>
      </c>
      <c r="AK153"/>
    </row>
    <row r="154" spans="1:37" ht="12.75" customHeight="1">
      <c r="A154" s="21">
        <v>340</v>
      </c>
      <c r="B154" s="21" t="s">
        <v>501</v>
      </c>
      <c r="C154" s="34">
        <v>45.97720207175</v>
      </c>
      <c r="D154" s="34">
        <v>4.7396579128529996</v>
      </c>
      <c r="E154" s="21" t="s">
        <v>502</v>
      </c>
      <c r="F154" s="21">
        <v>86</v>
      </c>
      <c r="G154" s="21">
        <v>3</v>
      </c>
      <c r="H154" s="21" t="s">
        <v>139</v>
      </c>
      <c r="I154" s="21" t="s">
        <v>139</v>
      </c>
      <c r="J154" s="21" t="s">
        <v>139</v>
      </c>
      <c r="K154" s="21" t="s">
        <v>140</v>
      </c>
      <c r="M154" s="21" t="s">
        <v>500</v>
      </c>
      <c r="O154" s="21" t="s">
        <v>499</v>
      </c>
      <c r="P154" s="21" t="s">
        <v>2278</v>
      </c>
      <c r="Q154" s="21" t="s">
        <v>120</v>
      </c>
      <c r="R154" s="21" t="s">
        <v>1975</v>
      </c>
      <c r="U154" s="21" t="s">
        <v>1390</v>
      </c>
      <c r="AA154" s="21" t="s">
        <v>99</v>
      </c>
      <c r="AB154" s="21" t="s">
        <v>1236</v>
      </c>
      <c r="AC154" s="37">
        <v>69115</v>
      </c>
      <c r="AD154" s="35">
        <v>44753</v>
      </c>
      <c r="AE154" s="21" t="str">
        <f t="shared" si="2"/>
        <v>AC_340AML</v>
      </c>
      <c r="AF154" s="20"/>
      <c r="AG154" s="20"/>
      <c r="AH154" s="20"/>
      <c r="AI154" s="21" t="s">
        <v>974</v>
      </c>
      <c r="AJ154" s="21" t="s">
        <v>975</v>
      </c>
      <c r="AK154"/>
    </row>
    <row r="155" spans="1:37" ht="26.4">
      <c r="A155" s="21">
        <v>461</v>
      </c>
      <c r="B155" s="21" t="s">
        <v>691</v>
      </c>
      <c r="C155" s="34">
        <v>46.021258930000002</v>
      </c>
      <c r="D155" s="34">
        <v>4.721819</v>
      </c>
      <c r="E155" s="21" t="s">
        <v>2763</v>
      </c>
      <c r="F155" s="21">
        <v>22</v>
      </c>
      <c r="G155" s="21">
        <v>2</v>
      </c>
      <c r="H155" s="21" t="s">
        <v>139</v>
      </c>
      <c r="I155" s="21" t="s">
        <v>139</v>
      </c>
      <c r="J155" s="21" t="s">
        <v>139</v>
      </c>
      <c r="K155" s="21" t="s">
        <v>140</v>
      </c>
      <c r="M155" s="21"/>
      <c r="P155" s="21" t="s">
        <v>2278</v>
      </c>
      <c r="Q155" s="21" t="s">
        <v>2274</v>
      </c>
      <c r="R155" s="21" t="s">
        <v>1975</v>
      </c>
      <c r="U155" s="21" t="s">
        <v>1390</v>
      </c>
      <c r="AA155" s="21" t="s">
        <v>99</v>
      </c>
      <c r="AB155" s="21" t="s">
        <v>1304</v>
      </c>
      <c r="AC155" s="37">
        <v>69013</v>
      </c>
      <c r="AD155" s="35">
        <v>44753</v>
      </c>
      <c r="AE155" s="21" t="str">
        <f t="shared" si="2"/>
        <v>AC_461AML</v>
      </c>
      <c r="AF155" s="20"/>
      <c r="AG155" s="20"/>
      <c r="AH155" s="20"/>
      <c r="AI155" s="21" t="s">
        <v>974</v>
      </c>
      <c r="AJ155" s="21" t="s">
        <v>975</v>
      </c>
      <c r="AK155"/>
    </row>
    <row r="156" spans="1:37" ht="26.4">
      <c r="A156" s="21">
        <v>466</v>
      </c>
      <c r="B156" s="21" t="s">
        <v>704</v>
      </c>
      <c r="C156" s="34">
        <v>45.978862900000003</v>
      </c>
      <c r="D156" s="34">
        <v>4.7347855599999997</v>
      </c>
      <c r="E156" s="21" t="s">
        <v>2764</v>
      </c>
      <c r="F156" s="21">
        <v>183</v>
      </c>
      <c r="G156" s="21">
        <v>1</v>
      </c>
      <c r="H156" s="21" t="s">
        <v>139</v>
      </c>
      <c r="I156" s="21" t="s">
        <v>139</v>
      </c>
      <c r="J156" s="21" t="s">
        <v>139</v>
      </c>
      <c r="K156" s="21" t="s">
        <v>140</v>
      </c>
      <c r="M156" s="21"/>
      <c r="O156" s="21">
        <v>2023</v>
      </c>
      <c r="P156" s="21" t="s">
        <v>137</v>
      </c>
      <c r="Q156" s="21" t="s">
        <v>120</v>
      </c>
      <c r="R156" s="21" t="s">
        <v>1975</v>
      </c>
      <c r="U156" s="21" t="s">
        <v>2414</v>
      </c>
      <c r="Z156" s="21" t="s">
        <v>672</v>
      </c>
      <c r="AA156" s="21" t="s">
        <v>99</v>
      </c>
      <c r="AB156" s="21" t="s">
        <v>1236</v>
      </c>
      <c r="AC156" s="37">
        <v>69115</v>
      </c>
      <c r="AD156" s="35">
        <v>44753</v>
      </c>
      <c r="AE156" s="21" t="str">
        <f t="shared" si="2"/>
        <v>AC_466AML</v>
      </c>
      <c r="AF156" s="20"/>
      <c r="AG156" s="20"/>
      <c r="AH156" s="20"/>
      <c r="AI156" s="21" t="s">
        <v>974</v>
      </c>
      <c r="AJ156" s="21" t="s">
        <v>975</v>
      </c>
      <c r="AK156"/>
    </row>
    <row r="157" spans="1:37" ht="15" customHeight="1">
      <c r="A157" s="21">
        <v>470</v>
      </c>
      <c r="B157" s="21" t="s">
        <v>708</v>
      </c>
      <c r="C157" s="34">
        <v>46.021619100000002</v>
      </c>
      <c r="D157" s="34">
        <v>4.7201380000000004</v>
      </c>
      <c r="E157" s="21" t="s">
        <v>2765</v>
      </c>
      <c r="F157" s="21">
        <v>100</v>
      </c>
      <c r="G157" s="21">
        <v>1</v>
      </c>
      <c r="H157" s="21" t="s">
        <v>139</v>
      </c>
      <c r="I157" s="21" t="s">
        <v>139</v>
      </c>
      <c r="J157" s="21" t="s">
        <v>139</v>
      </c>
      <c r="K157" s="21" t="s">
        <v>140</v>
      </c>
      <c r="M157" s="21"/>
      <c r="O157" s="21">
        <v>2025</v>
      </c>
      <c r="P157" s="21" t="s">
        <v>137</v>
      </c>
      <c r="Q157" s="21" t="s">
        <v>120</v>
      </c>
      <c r="R157" s="21" t="s">
        <v>1975</v>
      </c>
      <c r="U157" s="21" t="s">
        <v>2414</v>
      </c>
      <c r="Z157" s="21" t="s">
        <v>672</v>
      </c>
      <c r="AA157" s="21" t="s">
        <v>99</v>
      </c>
      <c r="AB157" s="21" t="s">
        <v>1304</v>
      </c>
      <c r="AC157" s="37">
        <v>69013</v>
      </c>
      <c r="AD157" s="35">
        <v>44753</v>
      </c>
      <c r="AE157" s="21" t="str">
        <f t="shared" si="2"/>
        <v>AC_470AML</v>
      </c>
      <c r="AF157" s="20"/>
      <c r="AG157" s="20"/>
      <c r="AH157" s="20"/>
      <c r="AI157" s="21" t="s">
        <v>974</v>
      </c>
      <c r="AJ157" s="21" t="s">
        <v>975</v>
      </c>
      <c r="AK157"/>
    </row>
    <row r="158" spans="1:37" ht="15" customHeight="1">
      <c r="A158" s="21">
        <v>1619</v>
      </c>
      <c r="B158" s="21" t="s">
        <v>2758</v>
      </c>
      <c r="C158" s="34">
        <v>46.027482999999997</v>
      </c>
      <c r="D158" s="34">
        <v>4.6989080000000003</v>
      </c>
      <c r="E158" s="21" t="s">
        <v>2759</v>
      </c>
      <c r="F158" s="21">
        <v>2</v>
      </c>
      <c r="M158" s="21" t="s">
        <v>2760</v>
      </c>
      <c r="O158" s="21">
        <v>2025</v>
      </c>
      <c r="P158" s="21" t="s">
        <v>2278</v>
      </c>
      <c r="Q158" s="21" t="s">
        <v>2259</v>
      </c>
      <c r="R158" s="21" t="s">
        <v>2766</v>
      </c>
      <c r="S158" s="21" t="s">
        <v>1976</v>
      </c>
      <c r="T158" s="21" t="s">
        <v>78</v>
      </c>
      <c r="U158" s="21" t="s">
        <v>126</v>
      </c>
      <c r="V158" s="21" t="s">
        <v>2761</v>
      </c>
      <c r="W158" s="21" t="s">
        <v>2761</v>
      </c>
      <c r="X158" s="21" t="s">
        <v>2762</v>
      </c>
      <c r="AC158" s="37">
        <v>69013</v>
      </c>
      <c r="AD158" s="35"/>
      <c r="AE158" s="21" t="str">
        <f t="shared" si="2"/>
        <v>AC_1619AML</v>
      </c>
      <c r="AF158" s="20"/>
      <c r="AG158" s="20"/>
      <c r="AH158" s="20"/>
      <c r="AK158"/>
    </row>
    <row r="159" spans="1:37" ht="26.4">
      <c r="A159" s="21">
        <v>554</v>
      </c>
      <c r="B159" s="21" t="s">
        <v>2408</v>
      </c>
      <c r="C159" s="21">
        <v>45.984214678167298</v>
      </c>
      <c r="D159" s="21">
        <v>4.7538157625443498</v>
      </c>
      <c r="E159" s="21" t="s">
        <v>2409</v>
      </c>
      <c r="F159" s="21">
        <v>32</v>
      </c>
      <c r="G159" s="21">
        <v>1</v>
      </c>
      <c r="H159" s="21" t="s">
        <v>139</v>
      </c>
      <c r="I159" s="21" t="s">
        <v>126</v>
      </c>
      <c r="J159" s="21" t="s">
        <v>126</v>
      </c>
      <c r="K159" s="21" t="s">
        <v>134</v>
      </c>
      <c r="M159" s="21" t="s">
        <v>2447</v>
      </c>
      <c r="P159" s="21" t="s">
        <v>2278</v>
      </c>
      <c r="Q159" s="21" t="s">
        <v>120</v>
      </c>
      <c r="R159" s="21" t="s">
        <v>2410</v>
      </c>
      <c r="T159" s="21" t="s">
        <v>78</v>
      </c>
      <c r="U159" s="21" t="s">
        <v>1390</v>
      </c>
      <c r="V159" s="21" t="s">
        <v>134</v>
      </c>
      <c r="W159" s="21" t="s">
        <v>134</v>
      </c>
      <c r="Y159" s="21" t="s">
        <v>1390</v>
      </c>
      <c r="AA159" s="21" t="s">
        <v>99</v>
      </c>
      <c r="AB159" s="21" t="s">
        <v>2411</v>
      </c>
      <c r="AC159" s="80" t="s">
        <v>2412</v>
      </c>
      <c r="AD159" s="35">
        <v>45349</v>
      </c>
      <c r="AE159" s="21" t="str">
        <f t="shared" si="2"/>
        <v>AC_554AML</v>
      </c>
      <c r="AI159" s="21">
        <v>1</v>
      </c>
      <c r="AJ159" s="21" t="s">
        <v>975</v>
      </c>
      <c r="AK159"/>
    </row>
    <row r="160" spans="1:37" ht="15" customHeight="1">
      <c r="A160" s="21">
        <v>29</v>
      </c>
      <c r="B160" s="21" t="s">
        <v>40</v>
      </c>
      <c r="C160" s="58">
        <v>45.527500000000003</v>
      </c>
      <c r="D160" s="58">
        <v>3.9148999999999998</v>
      </c>
      <c r="E160" s="21"/>
      <c r="F160" s="21">
        <v>30</v>
      </c>
      <c r="G160" s="21">
        <v>0</v>
      </c>
      <c r="J160" s="21" t="s">
        <v>139</v>
      </c>
      <c r="M160" s="21"/>
      <c r="P160" s="21" t="s">
        <v>2278</v>
      </c>
      <c r="Q160" s="21" t="s">
        <v>120</v>
      </c>
      <c r="R160" s="21" t="s">
        <v>1974</v>
      </c>
      <c r="U160" s="21" t="s">
        <v>1390</v>
      </c>
      <c r="AA160" s="21" t="s">
        <v>41</v>
      </c>
      <c r="AB160" s="21" t="s">
        <v>912</v>
      </c>
      <c r="AC160" s="21" t="s">
        <v>913</v>
      </c>
      <c r="AD160" s="35">
        <v>44753</v>
      </c>
      <c r="AE160" s="21" t="str">
        <f t="shared" si="2"/>
        <v>AC_29AML</v>
      </c>
      <c r="AF160" s="20"/>
      <c r="AG160" s="20"/>
      <c r="AH160" s="20"/>
      <c r="AI160" s="21" t="s">
        <v>914</v>
      </c>
      <c r="AJ160" s="21" t="s">
        <v>915</v>
      </c>
      <c r="AK160"/>
    </row>
    <row r="161" spans="1:37" ht="26.4">
      <c r="A161" s="21">
        <v>420</v>
      </c>
      <c r="B161" s="21" t="s">
        <v>641</v>
      </c>
      <c r="C161" s="34">
        <v>45.90238205</v>
      </c>
      <c r="D161" s="34">
        <v>4.5839749000000003</v>
      </c>
      <c r="E161" s="21" t="s">
        <v>641</v>
      </c>
      <c r="M161" s="21"/>
      <c r="P161" s="21" t="s">
        <v>582</v>
      </c>
      <c r="Q161" s="21" t="s">
        <v>185</v>
      </c>
      <c r="R161" s="21" t="s">
        <v>1374</v>
      </c>
      <c r="AA161" s="21" t="s">
        <v>2450</v>
      </c>
      <c r="AB161" s="21" t="s">
        <v>1282</v>
      </c>
      <c r="AC161" s="37">
        <v>69111</v>
      </c>
      <c r="AD161" s="35">
        <v>44753</v>
      </c>
      <c r="AE161" s="21" t="str">
        <f t="shared" si="2"/>
        <v>AC_420AML</v>
      </c>
      <c r="AI161" s="21" t="s">
        <v>974</v>
      </c>
      <c r="AJ161" s="21" t="s">
        <v>1283</v>
      </c>
      <c r="AK161"/>
    </row>
    <row r="162" spans="1:37">
      <c r="A162" s="21">
        <v>421</v>
      </c>
      <c r="B162" s="21" t="s">
        <v>642</v>
      </c>
      <c r="C162" s="34">
        <v>45.906525999999999</v>
      </c>
      <c r="D162" s="34">
        <v>4.5763680000000004</v>
      </c>
      <c r="E162" s="21" t="s">
        <v>642</v>
      </c>
      <c r="M162" s="21"/>
      <c r="P162" s="21" t="s">
        <v>582</v>
      </c>
      <c r="Q162" s="21" t="s">
        <v>867</v>
      </c>
      <c r="R162" s="21" t="s">
        <v>1374</v>
      </c>
      <c r="AA162" s="21" t="s">
        <v>2450</v>
      </c>
      <c r="AB162" s="21" t="s">
        <v>1282</v>
      </c>
      <c r="AC162" s="37">
        <v>69111</v>
      </c>
      <c r="AD162" s="35">
        <v>44753</v>
      </c>
      <c r="AE162" s="21" t="str">
        <f t="shared" si="2"/>
        <v>AC_421AML</v>
      </c>
      <c r="AI162" s="21" t="s">
        <v>974</v>
      </c>
      <c r="AJ162" s="21" t="s">
        <v>1283</v>
      </c>
      <c r="AK162"/>
    </row>
    <row r="163" spans="1:37" ht="15" customHeight="1">
      <c r="A163" s="21">
        <v>1466</v>
      </c>
      <c r="B163" s="21" t="s">
        <v>2185</v>
      </c>
      <c r="C163" s="21">
        <v>45.854259999999996</v>
      </c>
      <c r="D163" s="21">
        <v>4.6812199999999997</v>
      </c>
      <c r="E163" s="21"/>
      <c r="F163" s="21">
        <v>0</v>
      </c>
      <c r="M163" s="21"/>
      <c r="P163" s="21" t="s">
        <v>2278</v>
      </c>
      <c r="Q163" s="21" t="s">
        <v>413</v>
      </c>
      <c r="R163" s="21" t="s">
        <v>1383</v>
      </c>
      <c r="U163" s="21" t="s">
        <v>1390</v>
      </c>
      <c r="Z163" s="21" t="s">
        <v>2186</v>
      </c>
      <c r="AA163" s="21" t="s">
        <v>2450</v>
      </c>
      <c r="AB163" s="21" t="s">
        <v>2335</v>
      </c>
      <c r="AC163" s="21" t="s">
        <v>2394</v>
      </c>
      <c r="AD163" s="35">
        <v>44943</v>
      </c>
      <c r="AE163" s="21" t="str">
        <f t="shared" si="2"/>
        <v>AC_1466AML</v>
      </c>
      <c r="AF163" s="21" t="s">
        <v>2187</v>
      </c>
      <c r="AG163" s="21" t="s">
        <v>1978</v>
      </c>
      <c r="AJ163" s="21" t="s">
        <v>1283</v>
      </c>
      <c r="AK163"/>
    </row>
    <row r="164" spans="1:37" ht="26.4">
      <c r="A164" s="21">
        <v>1467</v>
      </c>
      <c r="B164" s="21" t="s">
        <v>2188</v>
      </c>
      <c r="C164" s="21">
        <v>45.855730000000001</v>
      </c>
      <c r="D164" s="21">
        <v>4.6789399999999999</v>
      </c>
      <c r="E164" s="21"/>
      <c r="F164" s="21">
        <v>0</v>
      </c>
      <c r="M164" s="21"/>
      <c r="P164" s="21" t="s">
        <v>2278</v>
      </c>
      <c r="Q164" s="21" t="s">
        <v>413</v>
      </c>
      <c r="R164" s="21" t="s">
        <v>1383</v>
      </c>
      <c r="U164" s="21" t="s">
        <v>1390</v>
      </c>
      <c r="Z164" s="21" t="s">
        <v>2189</v>
      </c>
      <c r="AA164" s="21" t="s">
        <v>2450</v>
      </c>
      <c r="AB164" s="21" t="s">
        <v>2335</v>
      </c>
      <c r="AC164" s="21" t="s">
        <v>2394</v>
      </c>
      <c r="AD164" s="35">
        <v>44944</v>
      </c>
      <c r="AE164" s="21" t="str">
        <f t="shared" si="2"/>
        <v>AC_1467AML</v>
      </c>
      <c r="AF164" s="21" t="s">
        <v>2187</v>
      </c>
      <c r="AG164" s="21" t="s">
        <v>1978</v>
      </c>
      <c r="AJ164" s="21" t="s">
        <v>1283</v>
      </c>
      <c r="AK164"/>
    </row>
    <row r="165" spans="1:37" ht="12.75" customHeight="1">
      <c r="A165" s="21">
        <v>1469</v>
      </c>
      <c r="B165" s="21" t="s">
        <v>2190</v>
      </c>
      <c r="C165" s="21">
        <v>45.857669999999999</v>
      </c>
      <c r="D165" s="21">
        <v>4.7095799999999999</v>
      </c>
      <c r="E165" s="21"/>
      <c r="F165" s="21">
        <v>0</v>
      </c>
      <c r="M165" s="21"/>
      <c r="P165" s="21" t="s">
        <v>2278</v>
      </c>
      <c r="Q165" s="21" t="s">
        <v>413</v>
      </c>
      <c r="R165" s="21" t="s">
        <v>1383</v>
      </c>
      <c r="U165" s="21" t="s">
        <v>1390</v>
      </c>
      <c r="Z165" s="21" t="s">
        <v>2191</v>
      </c>
      <c r="AA165" s="21" t="s">
        <v>2450</v>
      </c>
      <c r="AB165" s="21" t="s">
        <v>2336</v>
      </c>
      <c r="AC165" s="21" t="s">
        <v>2395</v>
      </c>
      <c r="AD165" s="35">
        <v>44945</v>
      </c>
      <c r="AE165" s="21" t="str">
        <f t="shared" si="2"/>
        <v>AC_1469AML</v>
      </c>
      <c r="AF165" s="21" t="s">
        <v>2187</v>
      </c>
      <c r="AG165" s="21" t="s">
        <v>1978</v>
      </c>
      <c r="AJ165" s="21" t="s">
        <v>1283</v>
      </c>
      <c r="AK165"/>
    </row>
    <row r="166" spans="1:37" ht="26.4">
      <c r="A166" s="21">
        <v>1471</v>
      </c>
      <c r="B166" s="21" t="s">
        <v>2193</v>
      </c>
      <c r="C166" s="21">
        <v>45.870420000000003</v>
      </c>
      <c r="D166" s="21">
        <v>4.6705199999999998</v>
      </c>
      <c r="E166" s="21"/>
      <c r="F166" s="21">
        <v>0</v>
      </c>
      <c r="M166" s="21"/>
      <c r="P166" s="21" t="s">
        <v>2278</v>
      </c>
      <c r="Q166" s="21" t="s">
        <v>413</v>
      </c>
      <c r="R166" s="21" t="s">
        <v>1383</v>
      </c>
      <c r="U166" s="21" t="s">
        <v>1390</v>
      </c>
      <c r="Z166" s="21" t="s">
        <v>2194</v>
      </c>
      <c r="AA166" s="21" t="s">
        <v>2450</v>
      </c>
      <c r="AB166" s="21" t="s">
        <v>2337</v>
      </c>
      <c r="AC166" s="21" t="s">
        <v>2396</v>
      </c>
      <c r="AD166" s="35">
        <v>44947</v>
      </c>
      <c r="AE166" s="21" t="str">
        <f t="shared" si="2"/>
        <v>AC_1471AML</v>
      </c>
      <c r="AF166" s="21" t="s">
        <v>2187</v>
      </c>
      <c r="AG166" s="21" t="s">
        <v>1978</v>
      </c>
      <c r="AJ166" s="21" t="s">
        <v>1283</v>
      </c>
      <c r="AK166"/>
    </row>
    <row r="167" spans="1:37" ht="12.75" customHeight="1">
      <c r="A167" s="21">
        <v>1472</v>
      </c>
      <c r="B167" s="21" t="s">
        <v>2195</v>
      </c>
      <c r="C167" s="21">
        <v>45.874150999999998</v>
      </c>
      <c r="D167" s="21">
        <v>4.7057890000000002</v>
      </c>
      <c r="E167" s="21"/>
      <c r="F167" s="21">
        <v>0</v>
      </c>
      <c r="M167" s="21"/>
      <c r="P167" s="21" t="s">
        <v>2278</v>
      </c>
      <c r="Q167" s="21" t="s">
        <v>413</v>
      </c>
      <c r="R167" s="21" t="s">
        <v>1383</v>
      </c>
      <c r="U167" s="21" t="s">
        <v>1390</v>
      </c>
      <c r="Z167" s="21" t="s">
        <v>2196</v>
      </c>
      <c r="AA167" s="21" t="s">
        <v>2450</v>
      </c>
      <c r="AB167" s="21" t="s">
        <v>2338</v>
      </c>
      <c r="AC167" s="21" t="s">
        <v>2397</v>
      </c>
      <c r="AD167" s="35">
        <v>44949</v>
      </c>
      <c r="AE167" s="21" t="str">
        <f t="shared" si="2"/>
        <v>AC_1472AML</v>
      </c>
      <c r="AF167" s="21" t="s">
        <v>2187</v>
      </c>
      <c r="AG167" s="21" t="s">
        <v>1978</v>
      </c>
      <c r="AJ167" s="21" t="s">
        <v>1283</v>
      </c>
      <c r="AK167"/>
    </row>
    <row r="168" spans="1:37" ht="26.4">
      <c r="A168" s="21">
        <v>1473</v>
      </c>
      <c r="B168" s="21" t="s">
        <v>2197</v>
      </c>
      <c r="C168" s="21">
        <v>45.875520000000002</v>
      </c>
      <c r="D168" s="21">
        <v>4.6448999999999998</v>
      </c>
      <c r="E168" s="21"/>
      <c r="F168" s="21">
        <v>0</v>
      </c>
      <c r="M168" s="21"/>
      <c r="P168" s="21" t="s">
        <v>2278</v>
      </c>
      <c r="Q168" s="21" t="s">
        <v>413</v>
      </c>
      <c r="R168" s="21" t="s">
        <v>1383</v>
      </c>
      <c r="U168" s="21" t="s">
        <v>1390</v>
      </c>
      <c r="Z168" s="21" t="s">
        <v>2198</v>
      </c>
      <c r="AA168" s="21" t="s">
        <v>2450</v>
      </c>
      <c r="AB168" s="21" t="s">
        <v>2339</v>
      </c>
      <c r="AC168" s="21" t="s">
        <v>2398</v>
      </c>
      <c r="AD168" s="35">
        <v>44948</v>
      </c>
      <c r="AE168" s="21" t="str">
        <f t="shared" si="2"/>
        <v>AC_1473AML</v>
      </c>
      <c r="AF168" s="21" t="s">
        <v>2187</v>
      </c>
      <c r="AG168" s="21" t="s">
        <v>1978</v>
      </c>
      <c r="AJ168" s="21" t="s">
        <v>1283</v>
      </c>
      <c r="AK168"/>
    </row>
    <row r="169" spans="1:37" ht="26.4">
      <c r="A169" s="21">
        <v>1478</v>
      </c>
      <c r="B169" s="21" t="s">
        <v>2201</v>
      </c>
      <c r="C169" s="21">
        <v>45.906599999999997</v>
      </c>
      <c r="D169" s="21">
        <v>4.5758400000000004</v>
      </c>
      <c r="E169" s="21"/>
      <c r="F169" s="21">
        <v>0</v>
      </c>
      <c r="M169" s="21"/>
      <c r="P169" s="21" t="s">
        <v>2278</v>
      </c>
      <c r="Q169" s="21" t="s">
        <v>413</v>
      </c>
      <c r="R169" s="21" t="s">
        <v>1383</v>
      </c>
      <c r="U169" s="21" t="s">
        <v>1390</v>
      </c>
      <c r="Z169" s="21" t="s">
        <v>2202</v>
      </c>
      <c r="AA169" s="21" t="s">
        <v>2450</v>
      </c>
      <c r="AB169" s="21" t="s">
        <v>2312</v>
      </c>
      <c r="AC169" s="21" t="s">
        <v>2354</v>
      </c>
      <c r="AD169" s="35">
        <v>44946</v>
      </c>
      <c r="AE169" s="21" t="str">
        <f t="shared" si="2"/>
        <v>AC_1478AML</v>
      </c>
      <c r="AF169" s="21" t="s">
        <v>2187</v>
      </c>
      <c r="AG169" s="21" t="s">
        <v>1978</v>
      </c>
      <c r="AJ169" s="21" t="s">
        <v>1283</v>
      </c>
      <c r="AK169"/>
    </row>
    <row r="170" spans="1:37" ht="26.4">
      <c r="A170" s="21">
        <v>1479</v>
      </c>
      <c r="B170" s="21" t="s">
        <v>2203</v>
      </c>
      <c r="C170" s="21">
        <v>45.916795</v>
      </c>
      <c r="D170" s="21">
        <v>4.7056469999999999</v>
      </c>
      <c r="E170" s="21"/>
      <c r="F170" s="21">
        <v>0</v>
      </c>
      <c r="M170" s="21"/>
      <c r="P170" s="21" t="s">
        <v>2278</v>
      </c>
      <c r="Q170" s="21" t="s">
        <v>413</v>
      </c>
      <c r="R170" s="21" t="s">
        <v>1383</v>
      </c>
      <c r="U170" s="21" t="s">
        <v>1390</v>
      </c>
      <c r="Z170" s="21" t="s">
        <v>2204</v>
      </c>
      <c r="AA170" s="21" t="s">
        <v>2450</v>
      </c>
      <c r="AB170" s="21" t="s">
        <v>2203</v>
      </c>
      <c r="AC170" s="21" t="s">
        <v>2399</v>
      </c>
      <c r="AD170" s="35">
        <v>44942</v>
      </c>
      <c r="AE170" s="21" t="str">
        <f t="shared" si="2"/>
        <v>AC_1479AML</v>
      </c>
      <c r="AF170" s="21" t="s">
        <v>2187</v>
      </c>
      <c r="AG170" s="21" t="s">
        <v>1978</v>
      </c>
      <c r="AJ170" s="21" t="s">
        <v>1283</v>
      </c>
      <c r="AK170"/>
    </row>
    <row r="171" spans="1:37" ht="25.5" customHeight="1">
      <c r="A171" s="21">
        <v>1481</v>
      </c>
      <c r="B171" s="21" t="s">
        <v>2205</v>
      </c>
      <c r="C171" s="21">
        <v>45.926403000000001</v>
      </c>
      <c r="D171" s="21">
        <v>4.6860239999999997</v>
      </c>
      <c r="E171" s="21"/>
      <c r="F171" s="21">
        <v>0</v>
      </c>
      <c r="M171" s="21"/>
      <c r="P171" s="21" t="s">
        <v>2278</v>
      </c>
      <c r="Q171" s="21" t="s">
        <v>413</v>
      </c>
      <c r="R171" s="21" t="s">
        <v>1383</v>
      </c>
      <c r="U171" s="21" t="s">
        <v>1390</v>
      </c>
      <c r="Z171" s="21" t="s">
        <v>2206</v>
      </c>
      <c r="AA171" s="21" t="s">
        <v>2450</v>
      </c>
      <c r="AB171" s="21" t="s">
        <v>2205</v>
      </c>
      <c r="AC171" s="21" t="s">
        <v>2400</v>
      </c>
      <c r="AD171" s="35">
        <v>44938</v>
      </c>
      <c r="AE171" s="21" t="str">
        <f t="shared" si="2"/>
        <v>AC_1481AML</v>
      </c>
      <c r="AF171" s="21" t="s">
        <v>2187</v>
      </c>
      <c r="AG171" s="21" t="s">
        <v>1978</v>
      </c>
      <c r="AJ171" s="21" t="s">
        <v>1283</v>
      </c>
      <c r="AK171"/>
    </row>
    <row r="172" spans="1:37" ht="26.4">
      <c r="A172" s="21">
        <v>1482</v>
      </c>
      <c r="B172" s="21" t="s">
        <v>2207</v>
      </c>
      <c r="C172" s="21">
        <v>45.92839</v>
      </c>
      <c r="D172" s="21">
        <v>4.7373700000000003</v>
      </c>
      <c r="E172" s="21"/>
      <c r="F172" s="21">
        <v>0</v>
      </c>
      <c r="M172" s="21"/>
      <c r="P172" s="21" t="s">
        <v>2278</v>
      </c>
      <c r="Q172" s="21" t="s">
        <v>413</v>
      </c>
      <c r="R172" s="21" t="s">
        <v>1383</v>
      </c>
      <c r="U172" s="21" t="s">
        <v>1390</v>
      </c>
      <c r="Z172" s="21" t="s">
        <v>2208</v>
      </c>
      <c r="AA172" s="21" t="s">
        <v>2450</v>
      </c>
      <c r="AB172" s="21" t="s">
        <v>2207</v>
      </c>
      <c r="AC172" s="21" t="s">
        <v>2401</v>
      </c>
      <c r="AD172" s="35">
        <v>44941</v>
      </c>
      <c r="AE172" s="21" t="str">
        <f t="shared" si="2"/>
        <v>AC_1482AML</v>
      </c>
      <c r="AF172" s="21" t="s">
        <v>2187</v>
      </c>
      <c r="AG172" s="21" t="s">
        <v>1978</v>
      </c>
      <c r="AJ172" s="21" t="s">
        <v>1283</v>
      </c>
      <c r="AK172"/>
    </row>
    <row r="173" spans="1:37" ht="26.4">
      <c r="A173" s="21">
        <v>1483</v>
      </c>
      <c r="B173" s="21" t="s">
        <v>2209</v>
      </c>
      <c r="C173" s="21">
        <v>45.936619</v>
      </c>
      <c r="D173" s="21">
        <v>4.7178959999999996</v>
      </c>
      <c r="E173" s="21"/>
      <c r="F173" s="21">
        <v>0</v>
      </c>
      <c r="M173" s="21"/>
      <c r="P173" s="21" t="s">
        <v>2278</v>
      </c>
      <c r="Q173" s="21" t="s">
        <v>413</v>
      </c>
      <c r="R173" s="21" t="s">
        <v>1383</v>
      </c>
      <c r="U173" s="21" t="s">
        <v>1390</v>
      </c>
      <c r="Z173" s="21" t="s">
        <v>2210</v>
      </c>
      <c r="AA173" s="21" t="s">
        <v>2450</v>
      </c>
      <c r="AB173" s="21" t="s">
        <v>2340</v>
      </c>
      <c r="AC173" s="21" t="s">
        <v>2402</v>
      </c>
      <c r="AD173" s="35">
        <v>44936</v>
      </c>
      <c r="AE173" s="21" t="str">
        <f t="shared" si="2"/>
        <v>AC_1483AML</v>
      </c>
      <c r="AF173" s="21" t="s">
        <v>2187</v>
      </c>
      <c r="AG173" s="21" t="s">
        <v>1978</v>
      </c>
      <c r="AJ173" s="21" t="s">
        <v>1283</v>
      </c>
      <c r="AK173"/>
    </row>
    <row r="174" spans="1:37" ht="26.4">
      <c r="A174" s="21">
        <v>1484</v>
      </c>
      <c r="B174" s="21" t="s">
        <v>2211</v>
      </c>
      <c r="C174" s="21">
        <v>45.939230000000002</v>
      </c>
      <c r="D174" s="21">
        <v>4.7127699999999999</v>
      </c>
      <c r="E174" s="21"/>
      <c r="F174" s="21">
        <v>0</v>
      </c>
      <c r="M174" s="21"/>
      <c r="P174" s="21" t="s">
        <v>2278</v>
      </c>
      <c r="Q174" s="21" t="s">
        <v>413</v>
      </c>
      <c r="R174" s="21" t="s">
        <v>1383</v>
      </c>
      <c r="U174" s="21" t="s">
        <v>1390</v>
      </c>
      <c r="Z174" s="21" t="s">
        <v>2212</v>
      </c>
      <c r="AA174" s="21" t="s">
        <v>2450</v>
      </c>
      <c r="AB174" s="21" t="s">
        <v>2340</v>
      </c>
      <c r="AC174" s="21" t="s">
        <v>2402</v>
      </c>
      <c r="AD174" s="35">
        <v>44937</v>
      </c>
      <c r="AE174" s="21" t="str">
        <f t="shared" si="2"/>
        <v>AC_1484AML</v>
      </c>
      <c r="AF174" s="21" t="s">
        <v>2187</v>
      </c>
      <c r="AG174" s="21" t="s">
        <v>1978</v>
      </c>
      <c r="AJ174" s="21" t="s">
        <v>1283</v>
      </c>
      <c r="AK174"/>
    </row>
    <row r="175" spans="1:37" ht="15" customHeight="1">
      <c r="A175" s="21">
        <v>1485</v>
      </c>
      <c r="B175" s="21" t="s">
        <v>2213</v>
      </c>
      <c r="C175" s="21">
        <v>45.939394</v>
      </c>
      <c r="D175" s="21">
        <v>4.7195910000000003</v>
      </c>
      <c r="E175" s="21"/>
      <c r="F175" s="21">
        <v>0</v>
      </c>
      <c r="M175" s="21"/>
      <c r="P175" s="21" t="s">
        <v>2278</v>
      </c>
      <c r="Q175" s="21" t="s">
        <v>413</v>
      </c>
      <c r="R175" s="21" t="s">
        <v>1383</v>
      </c>
      <c r="U175" s="21" t="s">
        <v>1390</v>
      </c>
      <c r="Z175" s="21" t="s">
        <v>2214</v>
      </c>
      <c r="AA175" s="21" t="s">
        <v>2450</v>
      </c>
      <c r="AB175" s="21" t="s">
        <v>2340</v>
      </c>
      <c r="AC175" s="21" t="s">
        <v>2402</v>
      </c>
      <c r="AD175" s="35">
        <v>44935</v>
      </c>
      <c r="AE175" s="21" t="str">
        <f t="shared" si="2"/>
        <v>AC_1485AML</v>
      </c>
      <c r="AF175" s="21" t="s">
        <v>2187</v>
      </c>
      <c r="AG175" s="21" t="s">
        <v>1978</v>
      </c>
      <c r="AJ175" s="21" t="s">
        <v>1283</v>
      </c>
      <c r="AK175"/>
    </row>
    <row r="176" spans="1:37" ht="26.4">
      <c r="A176" s="21">
        <v>1487</v>
      </c>
      <c r="B176" s="21" t="s">
        <v>2215</v>
      </c>
      <c r="C176" s="21">
        <v>45.954426699999999</v>
      </c>
      <c r="D176" s="21">
        <v>4.6927890000000003</v>
      </c>
      <c r="E176" s="21"/>
      <c r="F176" s="21">
        <v>0</v>
      </c>
      <c r="M176" s="21"/>
      <c r="P176" s="21" t="s">
        <v>2278</v>
      </c>
      <c r="Q176" s="21" t="s">
        <v>413</v>
      </c>
      <c r="R176" s="21" t="s">
        <v>1383</v>
      </c>
      <c r="U176" s="21" t="s">
        <v>1390</v>
      </c>
      <c r="Z176" s="21" t="s">
        <v>2216</v>
      </c>
      <c r="AA176" s="21" t="s">
        <v>2450</v>
      </c>
      <c r="AB176" s="21" t="s">
        <v>2217</v>
      </c>
      <c r="AC176" s="21" t="s">
        <v>2403</v>
      </c>
      <c r="AD176" s="35">
        <v>44939</v>
      </c>
      <c r="AE176" s="21" t="str">
        <f t="shared" si="2"/>
        <v>AC_1487AML</v>
      </c>
      <c r="AF176" s="21" t="s">
        <v>2187</v>
      </c>
      <c r="AG176" s="21" t="s">
        <v>1978</v>
      </c>
      <c r="AJ176" s="21" t="s">
        <v>1283</v>
      </c>
      <c r="AK176"/>
    </row>
    <row r="177" spans="1:37" ht="26.4">
      <c r="A177" s="21">
        <v>1488</v>
      </c>
      <c r="B177" s="21" t="s">
        <v>2217</v>
      </c>
      <c r="C177" s="21">
        <v>45.955306999999998</v>
      </c>
      <c r="D177" s="21">
        <v>4.6924979999999996</v>
      </c>
      <c r="E177" s="21"/>
      <c r="F177" s="21">
        <v>0</v>
      </c>
      <c r="M177" s="21"/>
      <c r="P177" s="21" t="s">
        <v>2278</v>
      </c>
      <c r="Q177" s="21" t="s">
        <v>413</v>
      </c>
      <c r="R177" s="21" t="s">
        <v>1383</v>
      </c>
      <c r="U177" s="21" t="s">
        <v>1390</v>
      </c>
      <c r="Z177" s="21" t="s">
        <v>2218</v>
      </c>
      <c r="AA177" s="21" t="s">
        <v>2450</v>
      </c>
      <c r="AB177" s="21" t="s">
        <v>2217</v>
      </c>
      <c r="AC177" s="21" t="s">
        <v>2403</v>
      </c>
      <c r="AD177" s="35">
        <v>44940</v>
      </c>
      <c r="AE177" s="21" t="str">
        <f t="shared" si="2"/>
        <v>AC_1488AML</v>
      </c>
      <c r="AF177" s="21" t="s">
        <v>2187</v>
      </c>
      <c r="AG177" s="21" t="s">
        <v>1978</v>
      </c>
      <c r="AJ177" s="21" t="s">
        <v>1283</v>
      </c>
      <c r="AK177"/>
    </row>
    <row r="178" spans="1:37" ht="118.8">
      <c r="A178" s="21">
        <v>108</v>
      </c>
      <c r="B178" s="57" t="s">
        <v>138</v>
      </c>
      <c r="C178" s="34">
        <v>45.341528091904699</v>
      </c>
      <c r="D178" s="34">
        <v>5.3388671570595498</v>
      </c>
      <c r="E178" s="21" t="s">
        <v>141</v>
      </c>
      <c r="F178" s="21">
        <v>67</v>
      </c>
      <c r="G178" s="21">
        <v>2</v>
      </c>
      <c r="H178" s="21" t="s">
        <v>139</v>
      </c>
      <c r="I178" s="21" t="s">
        <v>139</v>
      </c>
      <c r="J178" s="21" t="s">
        <v>139</v>
      </c>
      <c r="K178" s="21" t="s">
        <v>140</v>
      </c>
      <c r="M178" s="21" t="s">
        <v>2662</v>
      </c>
      <c r="N178" s="21" t="s">
        <v>142</v>
      </c>
      <c r="O178" s="21">
        <v>2024</v>
      </c>
      <c r="P178" s="21" t="s">
        <v>2278</v>
      </c>
      <c r="Q178" s="21" t="s">
        <v>120</v>
      </c>
      <c r="R178" s="21" t="s">
        <v>1974</v>
      </c>
      <c r="U178" s="21" t="s">
        <v>1390</v>
      </c>
      <c r="Z178" s="21" t="s">
        <v>143</v>
      </c>
      <c r="AA178" s="36" t="s">
        <v>144</v>
      </c>
      <c r="AB178" s="21" t="s">
        <v>1025</v>
      </c>
      <c r="AC178" s="21" t="s">
        <v>1026</v>
      </c>
      <c r="AD178" s="35">
        <v>45911</v>
      </c>
      <c r="AE178" s="21" t="str">
        <f t="shared" si="2"/>
        <v>AC_108AML</v>
      </c>
      <c r="AF178" s="20"/>
      <c r="AG178" s="20"/>
      <c r="AH178" s="20"/>
      <c r="AI178" s="21" t="s">
        <v>888</v>
      </c>
      <c r="AJ178" s="21" t="s">
        <v>1027</v>
      </c>
      <c r="AK178"/>
    </row>
    <row r="179" spans="1:37" ht="132">
      <c r="A179" s="21">
        <v>336</v>
      </c>
      <c r="B179" s="21" t="s">
        <v>488</v>
      </c>
      <c r="C179" s="34">
        <v>45.350777999999998</v>
      </c>
      <c r="D179" s="34">
        <v>5.2792539999999999</v>
      </c>
      <c r="E179" s="21" t="s">
        <v>489</v>
      </c>
      <c r="F179" s="21">
        <v>49</v>
      </c>
      <c r="G179" s="21">
        <v>1</v>
      </c>
      <c r="H179" s="21" t="s">
        <v>139</v>
      </c>
      <c r="I179" s="21" t="s">
        <v>139</v>
      </c>
      <c r="J179" s="21" t="s">
        <v>139</v>
      </c>
      <c r="M179" s="71" t="s">
        <v>2663</v>
      </c>
      <c r="N179" s="21" t="s">
        <v>491</v>
      </c>
      <c r="O179" s="21">
        <v>2022</v>
      </c>
      <c r="P179" s="21" t="s">
        <v>2278</v>
      </c>
      <c r="Q179" s="21" t="s">
        <v>120</v>
      </c>
      <c r="R179" s="21" t="s">
        <v>1974</v>
      </c>
      <c r="U179" s="21" t="s">
        <v>1390</v>
      </c>
      <c r="Z179" s="21" t="s">
        <v>143</v>
      </c>
      <c r="AA179" s="36" t="s">
        <v>144</v>
      </c>
      <c r="AB179" s="21" t="s">
        <v>1234</v>
      </c>
      <c r="AC179" s="37">
        <v>38130</v>
      </c>
      <c r="AD179" s="35">
        <v>45911</v>
      </c>
      <c r="AE179" s="21" t="str">
        <f t="shared" si="2"/>
        <v>AC_336AML</v>
      </c>
      <c r="AF179" s="20"/>
      <c r="AG179" s="20"/>
      <c r="AH179" s="20"/>
      <c r="AI179" s="21" t="s">
        <v>888</v>
      </c>
      <c r="AJ179" s="21" t="s">
        <v>1027</v>
      </c>
      <c r="AK179"/>
    </row>
    <row r="180" spans="1:37" ht="39.6">
      <c r="A180" s="21">
        <v>337</v>
      </c>
      <c r="B180" s="21" t="s">
        <v>493</v>
      </c>
      <c r="C180" s="34">
        <v>45.496996707982703</v>
      </c>
      <c r="D180" s="34">
        <v>5.1408557463637097</v>
      </c>
      <c r="E180" s="21" t="s">
        <v>495</v>
      </c>
      <c r="F180" s="21" t="s">
        <v>494</v>
      </c>
      <c r="G180" s="21">
        <v>0</v>
      </c>
      <c r="H180" s="21" t="s">
        <v>139</v>
      </c>
      <c r="I180" s="21" t="s">
        <v>139</v>
      </c>
      <c r="J180" s="21" t="s">
        <v>139</v>
      </c>
      <c r="M180" s="21"/>
      <c r="O180" s="21" t="s">
        <v>494</v>
      </c>
      <c r="P180" s="21" t="s">
        <v>137</v>
      </c>
      <c r="Q180" s="21" t="s">
        <v>120</v>
      </c>
      <c r="R180" s="21" t="s">
        <v>1975</v>
      </c>
      <c r="U180" s="21" t="s">
        <v>1398</v>
      </c>
      <c r="Z180" s="21" t="s">
        <v>492</v>
      </c>
      <c r="AA180" s="36" t="s">
        <v>144</v>
      </c>
      <c r="AB180" s="21" t="s">
        <v>1235</v>
      </c>
      <c r="AC180" s="37">
        <v>38399</v>
      </c>
      <c r="AD180" s="35">
        <v>44753</v>
      </c>
      <c r="AE180" s="21" t="str">
        <f t="shared" si="2"/>
        <v>AC_337AML</v>
      </c>
      <c r="AF180" s="20"/>
      <c r="AG180" s="20"/>
      <c r="AH180" s="20"/>
      <c r="AI180" s="21" t="s">
        <v>888</v>
      </c>
      <c r="AJ180" s="21" t="s">
        <v>1027</v>
      </c>
      <c r="AK180"/>
    </row>
    <row r="181" spans="1:37" ht="39.6">
      <c r="A181" s="21">
        <v>338</v>
      </c>
      <c r="B181" s="21" t="s">
        <v>493</v>
      </c>
      <c r="C181" s="34">
        <v>45.393587349999997</v>
      </c>
      <c r="D181" s="34">
        <v>5.2603303199999996</v>
      </c>
      <c r="E181" s="21" t="s">
        <v>496</v>
      </c>
      <c r="F181" s="21" t="s">
        <v>494</v>
      </c>
      <c r="G181" s="21">
        <v>0</v>
      </c>
      <c r="H181" s="21" t="s">
        <v>139</v>
      </c>
      <c r="I181" s="21" t="s">
        <v>139</v>
      </c>
      <c r="J181" s="21" t="s">
        <v>139</v>
      </c>
      <c r="M181" s="21"/>
      <c r="O181" s="21" t="s">
        <v>494</v>
      </c>
      <c r="P181" s="21" t="s">
        <v>137</v>
      </c>
      <c r="Q181" s="21" t="s">
        <v>120</v>
      </c>
      <c r="R181" s="21" t="s">
        <v>1975</v>
      </c>
      <c r="U181" s="21" t="s">
        <v>1398</v>
      </c>
      <c r="Z181" s="21" t="s">
        <v>492</v>
      </c>
      <c r="AA181" s="36" t="s">
        <v>144</v>
      </c>
      <c r="AB181" s="21" t="s">
        <v>1234</v>
      </c>
      <c r="AC181" s="37">
        <v>38130</v>
      </c>
      <c r="AD181" s="35">
        <v>44753</v>
      </c>
      <c r="AE181" s="21" t="str">
        <f t="shared" si="2"/>
        <v>AC_338AML</v>
      </c>
      <c r="AF181" s="20"/>
      <c r="AG181" s="20"/>
      <c r="AH181" s="20"/>
      <c r="AI181" s="21" t="s">
        <v>888</v>
      </c>
      <c r="AJ181" s="21" t="s">
        <v>1027</v>
      </c>
      <c r="AK181"/>
    </row>
    <row r="182" spans="1:37" ht="15" customHeight="1">
      <c r="A182" s="21">
        <v>378</v>
      </c>
      <c r="B182" s="21" t="s">
        <v>579</v>
      </c>
      <c r="C182" s="34">
        <v>45.457779000000002</v>
      </c>
      <c r="D182" s="34">
        <v>5.1816953000000003</v>
      </c>
      <c r="E182" s="21" t="s">
        <v>579</v>
      </c>
      <c r="F182" s="21" t="s">
        <v>580</v>
      </c>
      <c r="M182" s="21"/>
      <c r="P182" s="21" t="s">
        <v>582</v>
      </c>
      <c r="Q182" s="21" t="s">
        <v>185</v>
      </c>
      <c r="R182" s="21" t="s">
        <v>1374</v>
      </c>
      <c r="Z182" s="21" t="s">
        <v>581</v>
      </c>
      <c r="AA182" s="36" t="s">
        <v>144</v>
      </c>
      <c r="AB182" s="21" t="s">
        <v>1260</v>
      </c>
      <c r="AC182" s="37">
        <v>38211</v>
      </c>
      <c r="AD182" s="35">
        <v>44753</v>
      </c>
      <c r="AE182" s="21" t="str">
        <f t="shared" si="2"/>
        <v>AC_378AML</v>
      </c>
      <c r="AI182" s="21" t="s">
        <v>888</v>
      </c>
      <c r="AJ182" s="21" t="s">
        <v>1027</v>
      </c>
      <c r="AK182"/>
    </row>
    <row r="183" spans="1:37" ht="12.75" customHeight="1">
      <c r="A183" s="21">
        <v>379</v>
      </c>
      <c r="B183" s="21" t="s">
        <v>583</v>
      </c>
      <c r="C183" s="34">
        <v>45.5</v>
      </c>
      <c r="D183" s="34">
        <v>5.1440000000000001</v>
      </c>
      <c r="E183" s="21" t="s">
        <v>583</v>
      </c>
      <c r="M183" s="21"/>
      <c r="P183" s="21" t="s">
        <v>582</v>
      </c>
      <c r="Q183" s="21" t="s">
        <v>185</v>
      </c>
      <c r="R183" s="21" t="s">
        <v>1374</v>
      </c>
      <c r="Z183" s="21" t="s">
        <v>581</v>
      </c>
      <c r="AA183" s="36" t="s">
        <v>144</v>
      </c>
      <c r="AB183" s="21" t="s">
        <v>1235</v>
      </c>
      <c r="AC183" s="37">
        <v>38399</v>
      </c>
      <c r="AD183" s="35">
        <v>44753</v>
      </c>
      <c r="AE183" s="21" t="str">
        <f t="shared" si="2"/>
        <v>AC_379AML</v>
      </c>
      <c r="AI183" s="21" t="s">
        <v>888</v>
      </c>
      <c r="AJ183" s="21" t="s">
        <v>1027</v>
      </c>
      <c r="AK183"/>
    </row>
    <row r="184" spans="1:37" ht="26.4">
      <c r="A184" s="21">
        <v>380</v>
      </c>
      <c r="B184" s="21" t="s">
        <v>584</v>
      </c>
      <c r="C184" s="34">
        <v>45.514000000000003</v>
      </c>
      <c r="D184" s="34">
        <v>5.1989999999999998</v>
      </c>
      <c r="E184" s="21" t="s">
        <v>584</v>
      </c>
      <c r="M184" s="21"/>
      <c r="P184" s="21" t="s">
        <v>582</v>
      </c>
      <c r="Q184" s="21"/>
      <c r="R184" s="21" t="s">
        <v>1374</v>
      </c>
      <c r="Z184" s="21" t="s">
        <v>581</v>
      </c>
      <c r="AA184" s="36" t="s">
        <v>144</v>
      </c>
      <c r="AB184" s="21" t="s">
        <v>1261</v>
      </c>
      <c r="AC184" s="37">
        <v>38231</v>
      </c>
      <c r="AD184" s="35">
        <v>44753</v>
      </c>
      <c r="AE184" s="21" t="str">
        <f t="shared" si="2"/>
        <v>AC_380AML</v>
      </c>
      <c r="AI184" s="21" t="s">
        <v>888</v>
      </c>
      <c r="AJ184" s="21" t="s">
        <v>1027</v>
      </c>
      <c r="AK184"/>
    </row>
    <row r="185" spans="1:37" ht="26.4">
      <c r="A185" s="21">
        <v>171</v>
      </c>
      <c r="B185" s="57" t="s">
        <v>280</v>
      </c>
      <c r="C185" s="34">
        <v>46.150247</v>
      </c>
      <c r="D185" s="34">
        <v>4.0779069999999997</v>
      </c>
      <c r="E185" s="21" t="s">
        <v>281</v>
      </c>
      <c r="F185" s="21">
        <v>11</v>
      </c>
      <c r="G185" s="21">
        <v>0</v>
      </c>
      <c r="H185" s="21" t="s">
        <v>140</v>
      </c>
      <c r="I185" s="21" t="s">
        <v>139</v>
      </c>
      <c r="J185" s="21" t="s">
        <v>139</v>
      </c>
      <c r="K185" s="21" t="s">
        <v>140</v>
      </c>
      <c r="M185" s="21" t="s">
        <v>282</v>
      </c>
      <c r="O185" s="21">
        <v>2020</v>
      </c>
      <c r="P185" s="21" t="s">
        <v>2278</v>
      </c>
      <c r="Q185" s="21" t="s">
        <v>120</v>
      </c>
      <c r="R185" s="21" t="s">
        <v>1976</v>
      </c>
      <c r="U185" s="21" t="s">
        <v>1390</v>
      </c>
      <c r="AA185" s="36" t="s">
        <v>283</v>
      </c>
      <c r="AB185" s="21" t="s">
        <v>1132</v>
      </c>
      <c r="AC185" s="21" t="s">
        <v>1133</v>
      </c>
      <c r="AD185" s="35">
        <v>44753</v>
      </c>
      <c r="AE185" s="21" t="str">
        <f t="shared" si="2"/>
        <v>AC_171AML</v>
      </c>
      <c r="AF185" s="20"/>
      <c r="AG185" s="20"/>
      <c r="AH185" s="20"/>
      <c r="AI185" s="21" t="s">
        <v>876</v>
      </c>
      <c r="AJ185" s="21" t="s">
        <v>1134</v>
      </c>
      <c r="AK185"/>
    </row>
    <row r="186" spans="1:37" ht="42.6" customHeight="1">
      <c r="A186" s="21">
        <v>1573</v>
      </c>
      <c r="B186" s="3" t="s">
        <v>2603</v>
      </c>
      <c r="C186" s="34">
        <v>46.166402966269999</v>
      </c>
      <c r="D186" s="34">
        <v>4.3387298112131703</v>
      </c>
      <c r="E186" s="3" t="s">
        <v>2602</v>
      </c>
      <c r="F186" s="3">
        <v>2</v>
      </c>
      <c r="G186" s="3"/>
      <c r="H186" s="3" t="s">
        <v>140</v>
      </c>
      <c r="I186" s="3" t="s">
        <v>139</v>
      </c>
      <c r="J186" s="3" t="s">
        <v>139</v>
      </c>
      <c r="K186" s="3" t="s">
        <v>140</v>
      </c>
      <c r="M186" s="81"/>
      <c r="O186" s="3"/>
      <c r="P186" s="3" t="s">
        <v>2278</v>
      </c>
      <c r="Q186" s="3" t="s">
        <v>2259</v>
      </c>
      <c r="R186" s="3" t="s">
        <v>1976</v>
      </c>
      <c r="S186" s="3"/>
      <c r="T186" s="3" t="s">
        <v>10</v>
      </c>
      <c r="U186" s="3"/>
      <c r="V186" s="3"/>
      <c r="W186" s="3"/>
      <c r="X186" s="3"/>
      <c r="Y186" s="3"/>
      <c r="Z186" s="3"/>
      <c r="AA186" s="3" t="s">
        <v>283</v>
      </c>
      <c r="AB186" s="3" t="s">
        <v>2603</v>
      </c>
      <c r="AC186" s="3"/>
      <c r="AD186" s="53">
        <v>45902</v>
      </c>
      <c r="AE186" s="21" t="str">
        <f t="shared" si="2"/>
        <v>AC_1573AML</v>
      </c>
      <c r="AI186" s="21" t="s">
        <v>876</v>
      </c>
      <c r="AJ186" s="21" t="s">
        <v>1134</v>
      </c>
      <c r="AK186" s="54"/>
    </row>
    <row r="187" spans="1:37">
      <c r="A187" s="21">
        <v>1574</v>
      </c>
      <c r="B187" s="3" t="s">
        <v>2604</v>
      </c>
      <c r="C187" s="34">
        <v>46.150081</v>
      </c>
      <c r="D187" s="34">
        <v>4.181146</v>
      </c>
      <c r="E187" s="3" t="s">
        <v>2605</v>
      </c>
      <c r="F187" s="3">
        <v>2</v>
      </c>
      <c r="G187" s="3"/>
      <c r="H187" s="3" t="s">
        <v>140</v>
      </c>
      <c r="I187" s="3" t="s">
        <v>139</v>
      </c>
      <c r="J187" s="3" t="s">
        <v>139</v>
      </c>
      <c r="K187" s="3" t="s">
        <v>140</v>
      </c>
      <c r="M187" s="21"/>
      <c r="O187" s="3"/>
      <c r="P187" s="3" t="s">
        <v>2278</v>
      </c>
      <c r="Q187" s="3" t="s">
        <v>2259</v>
      </c>
      <c r="R187" s="3" t="s">
        <v>1976</v>
      </c>
      <c r="S187" s="3"/>
      <c r="T187" s="3" t="s">
        <v>10</v>
      </c>
      <c r="U187" s="3"/>
      <c r="V187" s="3"/>
      <c r="W187" s="3"/>
      <c r="X187" s="3"/>
      <c r="Y187" s="3"/>
      <c r="Z187" s="3"/>
      <c r="AA187" s="3" t="s">
        <v>283</v>
      </c>
      <c r="AB187" s="3" t="s">
        <v>2604</v>
      </c>
      <c r="AC187" s="3"/>
      <c r="AD187" s="53">
        <v>45902</v>
      </c>
      <c r="AE187" s="21" t="str">
        <f t="shared" si="2"/>
        <v>AC_1574AML</v>
      </c>
      <c r="AI187" s="21" t="s">
        <v>876</v>
      </c>
      <c r="AJ187" s="21" t="s">
        <v>1134</v>
      </c>
      <c r="AK187" s="54"/>
    </row>
    <row r="188" spans="1:37" ht="25.5" customHeight="1">
      <c r="A188" s="21">
        <v>1575</v>
      </c>
      <c r="B188" s="3" t="s">
        <v>2606</v>
      </c>
      <c r="C188" s="34">
        <v>46.157007999999998</v>
      </c>
      <c r="D188" s="34">
        <v>4.1670360000000004</v>
      </c>
      <c r="E188" s="3" t="s">
        <v>2607</v>
      </c>
      <c r="F188" s="3">
        <v>4</v>
      </c>
      <c r="G188" s="3"/>
      <c r="H188" s="3" t="s">
        <v>140</v>
      </c>
      <c r="I188" s="3" t="s">
        <v>139</v>
      </c>
      <c r="J188" s="3" t="s">
        <v>139</v>
      </c>
      <c r="K188" s="3" t="s">
        <v>140</v>
      </c>
      <c r="M188" s="21"/>
      <c r="O188" s="3"/>
      <c r="P188" s="3" t="s">
        <v>2278</v>
      </c>
      <c r="Q188" s="3" t="s">
        <v>2259</v>
      </c>
      <c r="R188" s="3" t="s">
        <v>1976</v>
      </c>
      <c r="S188" s="3"/>
      <c r="T188" s="3" t="s">
        <v>28</v>
      </c>
      <c r="U188" s="3"/>
      <c r="V188" s="3"/>
      <c r="W188" s="3"/>
      <c r="X188" s="3"/>
      <c r="Y188" s="3"/>
      <c r="Z188" s="3"/>
      <c r="AA188" s="3" t="s">
        <v>283</v>
      </c>
      <c r="AB188" s="3" t="s">
        <v>2606</v>
      </c>
      <c r="AC188" s="3"/>
      <c r="AD188" s="53">
        <v>45902</v>
      </c>
      <c r="AE188" s="21" t="str">
        <f t="shared" si="2"/>
        <v>AC_1575AML</v>
      </c>
      <c r="AI188" s="21" t="s">
        <v>876</v>
      </c>
      <c r="AJ188" s="21" t="s">
        <v>1134</v>
      </c>
      <c r="AK188" s="54"/>
    </row>
    <row r="189" spans="1:37">
      <c r="A189" s="21">
        <v>1576</v>
      </c>
      <c r="B189" s="3" t="s">
        <v>2609</v>
      </c>
      <c r="C189" s="34">
        <v>46.160792999999998</v>
      </c>
      <c r="D189" s="34">
        <v>4.1692210000000003</v>
      </c>
      <c r="E189" s="3" t="s">
        <v>2608</v>
      </c>
      <c r="F189" s="3">
        <v>3</v>
      </c>
      <c r="G189" s="3"/>
      <c r="H189" s="3" t="s">
        <v>140</v>
      </c>
      <c r="I189" s="3" t="s">
        <v>139</v>
      </c>
      <c r="J189" s="3" t="s">
        <v>139</v>
      </c>
      <c r="K189" s="3" t="s">
        <v>140</v>
      </c>
      <c r="M189" s="21"/>
      <c r="O189" s="3"/>
      <c r="P189" s="3" t="s">
        <v>2278</v>
      </c>
      <c r="Q189" s="3" t="s">
        <v>2259</v>
      </c>
      <c r="R189" s="3" t="s">
        <v>1976</v>
      </c>
      <c r="S189" s="3"/>
      <c r="T189" s="3" t="s">
        <v>28</v>
      </c>
      <c r="U189" s="3"/>
      <c r="V189" s="3"/>
      <c r="W189" s="3"/>
      <c r="X189" s="3"/>
      <c r="Y189" s="3"/>
      <c r="Z189" s="3"/>
      <c r="AA189" s="3" t="s">
        <v>283</v>
      </c>
      <c r="AB189" s="3" t="s">
        <v>2609</v>
      </c>
      <c r="AC189" s="3"/>
      <c r="AD189" s="53">
        <v>45902</v>
      </c>
      <c r="AE189" s="21" t="str">
        <f t="shared" si="2"/>
        <v>AC_1576AML</v>
      </c>
      <c r="AI189" s="21" t="s">
        <v>876</v>
      </c>
      <c r="AJ189" s="21" t="s">
        <v>1134</v>
      </c>
      <c r="AK189" s="54"/>
    </row>
    <row r="190" spans="1:37" ht="15" customHeight="1">
      <c r="A190" s="21">
        <v>1577</v>
      </c>
      <c r="B190" s="3" t="s">
        <v>2610</v>
      </c>
      <c r="C190" s="34">
        <v>46.127116000000001</v>
      </c>
      <c r="D190" s="34">
        <v>4.2662069999999996</v>
      </c>
      <c r="E190" s="3" t="s">
        <v>213</v>
      </c>
      <c r="F190" s="3">
        <v>2</v>
      </c>
      <c r="G190" s="3"/>
      <c r="H190" s="3" t="s">
        <v>140</v>
      </c>
      <c r="I190" s="3" t="s">
        <v>139</v>
      </c>
      <c r="J190" s="3" t="s">
        <v>139</v>
      </c>
      <c r="K190" s="3" t="s">
        <v>140</v>
      </c>
      <c r="M190" s="21"/>
      <c r="O190" s="3"/>
      <c r="P190" s="3" t="s">
        <v>2278</v>
      </c>
      <c r="Q190" s="3" t="s">
        <v>2259</v>
      </c>
      <c r="R190" s="3" t="s">
        <v>1976</v>
      </c>
      <c r="S190" s="3"/>
      <c r="T190" s="3" t="s">
        <v>10</v>
      </c>
      <c r="U190" s="3"/>
      <c r="V190" s="3"/>
      <c r="W190" s="3"/>
      <c r="X190" s="3"/>
      <c r="Y190" s="3"/>
      <c r="Z190" s="3"/>
      <c r="AA190" s="3" t="s">
        <v>283</v>
      </c>
      <c r="AB190" s="3" t="s">
        <v>2610</v>
      </c>
      <c r="AC190" s="3"/>
      <c r="AD190" s="53">
        <v>45902</v>
      </c>
      <c r="AE190" s="21" t="str">
        <f t="shared" si="2"/>
        <v>AC_1577AML</v>
      </c>
      <c r="AI190" s="21" t="s">
        <v>876</v>
      </c>
      <c r="AJ190" s="21" t="s">
        <v>1134</v>
      </c>
      <c r="AK190" s="54"/>
    </row>
    <row r="191" spans="1:37">
      <c r="A191" s="21">
        <v>1578</v>
      </c>
      <c r="B191" s="3" t="s">
        <v>2611</v>
      </c>
      <c r="C191" s="34">
        <v>46.161090999999999</v>
      </c>
      <c r="D191" s="34">
        <v>4.2978459999999998</v>
      </c>
      <c r="E191" s="3" t="s">
        <v>213</v>
      </c>
      <c r="F191" s="3">
        <v>2</v>
      </c>
      <c r="G191" s="3"/>
      <c r="H191" s="3" t="s">
        <v>140</v>
      </c>
      <c r="I191" s="3" t="s">
        <v>139</v>
      </c>
      <c r="J191" s="3" t="s">
        <v>139</v>
      </c>
      <c r="K191" s="3" t="s">
        <v>140</v>
      </c>
      <c r="M191" s="21"/>
      <c r="O191" s="3"/>
      <c r="P191" s="3" t="s">
        <v>2278</v>
      </c>
      <c r="Q191" s="3" t="s">
        <v>2259</v>
      </c>
      <c r="R191" s="3" t="s">
        <v>1976</v>
      </c>
      <c r="S191" s="3"/>
      <c r="T191" s="3" t="s">
        <v>10</v>
      </c>
      <c r="U191" s="3"/>
      <c r="V191" s="3"/>
      <c r="W191" s="3"/>
      <c r="X191" s="3"/>
      <c r="Y191" s="3"/>
      <c r="Z191" s="3"/>
      <c r="AA191" s="3" t="s">
        <v>283</v>
      </c>
      <c r="AB191" s="3" t="s">
        <v>2611</v>
      </c>
      <c r="AC191" s="3"/>
      <c r="AD191" s="53">
        <v>45902</v>
      </c>
      <c r="AE191" s="21" t="str">
        <f t="shared" si="2"/>
        <v>AC_1578AML</v>
      </c>
      <c r="AI191" s="21" t="s">
        <v>876</v>
      </c>
      <c r="AJ191" s="21" t="s">
        <v>1134</v>
      </c>
      <c r="AK191" s="54"/>
    </row>
    <row r="192" spans="1:37">
      <c r="A192" s="21">
        <v>1579</v>
      </c>
      <c r="B192" s="3" t="s">
        <v>2612</v>
      </c>
      <c r="C192" s="34">
        <v>46.150854000000002</v>
      </c>
      <c r="D192" s="34">
        <v>4.0469759999999999</v>
      </c>
      <c r="E192" s="3" t="s">
        <v>2613</v>
      </c>
      <c r="F192" s="3">
        <v>2</v>
      </c>
      <c r="G192" s="3"/>
      <c r="H192" s="3" t="s">
        <v>140</v>
      </c>
      <c r="I192" s="3" t="s">
        <v>139</v>
      </c>
      <c r="J192" s="3" t="s">
        <v>139</v>
      </c>
      <c r="K192" s="3" t="s">
        <v>140</v>
      </c>
      <c r="M192" s="21"/>
      <c r="O192" s="3"/>
      <c r="P192" s="3" t="s">
        <v>2278</v>
      </c>
      <c r="Q192" s="3" t="s">
        <v>2259</v>
      </c>
      <c r="R192" s="3" t="s">
        <v>1976</v>
      </c>
      <c r="S192" s="3"/>
      <c r="T192" s="3" t="s">
        <v>10</v>
      </c>
      <c r="U192" s="3"/>
      <c r="V192" s="3"/>
      <c r="W192" s="3"/>
      <c r="X192" s="3"/>
      <c r="Y192" s="3"/>
      <c r="Z192" s="3"/>
      <c r="AA192" s="3" t="s">
        <v>283</v>
      </c>
      <c r="AB192" s="3" t="s">
        <v>2612</v>
      </c>
      <c r="AC192" s="3"/>
      <c r="AD192" s="53">
        <v>45902</v>
      </c>
      <c r="AE192" s="21" t="str">
        <f t="shared" si="2"/>
        <v>AC_1579AML</v>
      </c>
      <c r="AI192" s="21" t="s">
        <v>876</v>
      </c>
      <c r="AJ192" s="21" t="s">
        <v>1134</v>
      </c>
      <c r="AK192" s="54"/>
    </row>
    <row r="193" spans="1:36" s="54" customFormat="1">
      <c r="A193" s="21">
        <v>1580</v>
      </c>
      <c r="B193" s="82" t="s">
        <v>2615</v>
      </c>
      <c r="C193" s="34">
        <v>46.076146000000001</v>
      </c>
      <c r="D193" s="34">
        <v>4.282851</v>
      </c>
      <c r="E193" s="3" t="s">
        <v>2614</v>
      </c>
      <c r="F193" s="3">
        <v>2</v>
      </c>
      <c r="G193" s="3"/>
      <c r="H193" s="3" t="s">
        <v>140</v>
      </c>
      <c r="I193" s="3" t="s">
        <v>139</v>
      </c>
      <c r="J193" s="3" t="s">
        <v>139</v>
      </c>
      <c r="K193" s="3" t="s">
        <v>140</v>
      </c>
      <c r="L193" s="21"/>
      <c r="M193" s="21"/>
      <c r="N193" s="21"/>
      <c r="O193" s="3"/>
      <c r="P193" s="3" t="s">
        <v>2278</v>
      </c>
      <c r="Q193" s="3" t="s">
        <v>2259</v>
      </c>
      <c r="R193" s="3" t="s">
        <v>1976</v>
      </c>
      <c r="S193" s="3"/>
      <c r="T193" s="3" t="s">
        <v>10</v>
      </c>
      <c r="U193" s="3"/>
      <c r="V193" s="3"/>
      <c r="W193" s="3"/>
      <c r="X193" s="3"/>
      <c r="Y193" s="3"/>
      <c r="Z193" s="3"/>
      <c r="AA193" s="3" t="s">
        <v>283</v>
      </c>
      <c r="AB193" s="3" t="s">
        <v>2615</v>
      </c>
      <c r="AC193" s="3"/>
      <c r="AD193" s="53">
        <v>45902</v>
      </c>
      <c r="AE193" s="21" t="str">
        <f t="shared" si="2"/>
        <v>AC_1580AML</v>
      </c>
      <c r="AF193" s="21"/>
      <c r="AG193" s="21"/>
      <c r="AH193" s="21"/>
      <c r="AI193" s="21" t="s">
        <v>876</v>
      </c>
      <c r="AJ193" s="21" t="s">
        <v>1134</v>
      </c>
    </row>
    <row r="194" spans="1:36" s="54" customFormat="1">
      <c r="A194" s="21">
        <v>1581</v>
      </c>
      <c r="B194" s="82" t="s">
        <v>2617</v>
      </c>
      <c r="C194" s="34">
        <v>46.074694999999998</v>
      </c>
      <c r="D194" s="34">
        <v>4.2809790000000003</v>
      </c>
      <c r="E194" s="3" t="s">
        <v>2616</v>
      </c>
      <c r="F194" s="3">
        <v>2</v>
      </c>
      <c r="G194" s="3"/>
      <c r="H194" s="3" t="s">
        <v>140</v>
      </c>
      <c r="I194" s="3" t="s">
        <v>139</v>
      </c>
      <c r="J194" s="3" t="s">
        <v>139</v>
      </c>
      <c r="K194" s="3" t="s">
        <v>140</v>
      </c>
      <c r="L194" s="21"/>
      <c r="M194" s="21"/>
      <c r="N194" s="21"/>
      <c r="O194" s="3"/>
      <c r="P194" s="3" t="s">
        <v>2278</v>
      </c>
      <c r="Q194" s="3" t="s">
        <v>2259</v>
      </c>
      <c r="R194" s="3" t="s">
        <v>1976</v>
      </c>
      <c r="S194" s="3"/>
      <c r="T194" s="3" t="s">
        <v>10</v>
      </c>
      <c r="U194" s="3"/>
      <c r="V194" s="3"/>
      <c r="W194" s="3"/>
      <c r="X194" s="3"/>
      <c r="Y194" s="3"/>
      <c r="Z194" s="3"/>
      <c r="AA194" s="3" t="s">
        <v>283</v>
      </c>
      <c r="AB194" s="3" t="s">
        <v>2617</v>
      </c>
      <c r="AC194" s="3"/>
      <c r="AD194" s="53">
        <v>45902</v>
      </c>
      <c r="AE194" s="21" t="str">
        <f t="shared" si="2"/>
        <v>AC_1581AML</v>
      </c>
      <c r="AF194" s="21"/>
      <c r="AG194" s="21"/>
      <c r="AH194" s="21"/>
      <c r="AI194" s="21" t="s">
        <v>876</v>
      </c>
      <c r="AJ194" s="21" t="s">
        <v>1134</v>
      </c>
    </row>
    <row r="195" spans="1:36" s="54" customFormat="1">
      <c r="A195" s="21">
        <v>1582</v>
      </c>
      <c r="B195" s="82" t="s">
        <v>2618</v>
      </c>
      <c r="C195" s="34">
        <v>46.121943000000002</v>
      </c>
      <c r="D195" s="34">
        <v>4.3066529999999998</v>
      </c>
      <c r="E195" s="3" t="s">
        <v>2064</v>
      </c>
      <c r="F195" s="3">
        <v>2</v>
      </c>
      <c r="G195" s="3"/>
      <c r="H195" s="3" t="s">
        <v>140</v>
      </c>
      <c r="I195" s="3" t="s">
        <v>139</v>
      </c>
      <c r="J195" s="3" t="s">
        <v>139</v>
      </c>
      <c r="K195" s="3" t="s">
        <v>140</v>
      </c>
      <c r="L195" s="21"/>
      <c r="M195" s="21"/>
      <c r="N195" s="21"/>
      <c r="O195" s="3"/>
      <c r="P195" s="3" t="s">
        <v>2278</v>
      </c>
      <c r="Q195" s="3" t="s">
        <v>2259</v>
      </c>
      <c r="R195" s="3" t="s">
        <v>1976</v>
      </c>
      <c r="S195" s="3"/>
      <c r="T195" s="3" t="s">
        <v>10</v>
      </c>
      <c r="U195" s="3"/>
      <c r="V195" s="3"/>
      <c r="W195" s="3"/>
      <c r="X195" s="3"/>
      <c r="Y195" s="3"/>
      <c r="Z195" s="3"/>
      <c r="AA195" s="3" t="s">
        <v>283</v>
      </c>
      <c r="AB195" s="3" t="s">
        <v>2618</v>
      </c>
      <c r="AC195" s="3"/>
      <c r="AD195" s="53">
        <v>45902</v>
      </c>
      <c r="AE195" s="21" t="str">
        <f t="shared" ref="AE195:AE241" si="3">CONCATENATE("AC_",A195,"AML")</f>
        <v>AC_1582AML</v>
      </c>
      <c r="AF195" s="21"/>
      <c r="AG195" s="21"/>
      <c r="AH195" s="21"/>
      <c r="AI195" s="21" t="s">
        <v>876</v>
      </c>
      <c r="AJ195" s="21" t="s">
        <v>1134</v>
      </c>
    </row>
    <row r="196" spans="1:36" s="54" customFormat="1">
      <c r="A196" s="21">
        <v>1583</v>
      </c>
      <c r="B196" s="82" t="s">
        <v>2620</v>
      </c>
      <c r="C196" s="34">
        <v>46.187520999999997</v>
      </c>
      <c r="D196" s="34">
        <v>4.2478129999999998</v>
      </c>
      <c r="E196" s="3" t="s">
        <v>2619</v>
      </c>
      <c r="F196" s="3">
        <v>2</v>
      </c>
      <c r="G196" s="3"/>
      <c r="H196" s="3" t="s">
        <v>140</v>
      </c>
      <c r="I196" s="3" t="s">
        <v>139</v>
      </c>
      <c r="J196" s="3" t="s">
        <v>139</v>
      </c>
      <c r="K196" s="3" t="s">
        <v>140</v>
      </c>
      <c r="L196" s="21"/>
      <c r="M196" s="21"/>
      <c r="N196" s="21"/>
      <c r="O196" s="3"/>
      <c r="P196" s="3" t="s">
        <v>2278</v>
      </c>
      <c r="Q196" s="3" t="s">
        <v>2259</v>
      </c>
      <c r="R196" s="3" t="s">
        <v>1976</v>
      </c>
      <c r="S196" s="3"/>
      <c r="T196" s="3" t="s">
        <v>10</v>
      </c>
      <c r="U196" s="3"/>
      <c r="V196" s="3"/>
      <c r="W196" s="3"/>
      <c r="X196" s="3"/>
      <c r="Y196" s="3"/>
      <c r="Z196" s="3"/>
      <c r="AA196" s="3" t="s">
        <v>283</v>
      </c>
      <c r="AB196" s="3" t="s">
        <v>2620</v>
      </c>
      <c r="AC196" s="3"/>
      <c r="AD196" s="53">
        <v>45902</v>
      </c>
      <c r="AE196" s="21" t="str">
        <f t="shared" si="3"/>
        <v>AC_1583AML</v>
      </c>
      <c r="AF196" s="21"/>
      <c r="AG196" s="21"/>
      <c r="AH196" s="21"/>
      <c r="AI196" s="21" t="s">
        <v>876</v>
      </c>
      <c r="AJ196" s="21" t="s">
        <v>1134</v>
      </c>
    </row>
    <row r="197" spans="1:36" s="54" customFormat="1">
      <c r="A197" s="21">
        <v>1584</v>
      </c>
      <c r="B197" s="82" t="s">
        <v>2622</v>
      </c>
      <c r="C197" s="34">
        <v>46.152287000000001</v>
      </c>
      <c r="D197" s="34">
        <v>4.2472880000000002</v>
      </c>
      <c r="E197" s="3" t="s">
        <v>2621</v>
      </c>
      <c r="F197" s="3">
        <v>2</v>
      </c>
      <c r="G197" s="3"/>
      <c r="H197" s="3" t="s">
        <v>140</v>
      </c>
      <c r="I197" s="3" t="s">
        <v>139</v>
      </c>
      <c r="J197" s="3" t="s">
        <v>139</v>
      </c>
      <c r="K197" s="3" t="s">
        <v>140</v>
      </c>
      <c r="L197" s="21"/>
      <c r="M197" s="21"/>
      <c r="N197" s="21"/>
      <c r="O197" s="3"/>
      <c r="P197" s="3" t="s">
        <v>2278</v>
      </c>
      <c r="Q197" s="3" t="s">
        <v>2259</v>
      </c>
      <c r="R197" s="3" t="s">
        <v>1976</v>
      </c>
      <c r="S197" s="3"/>
      <c r="T197" s="3" t="s">
        <v>10</v>
      </c>
      <c r="U197" s="3"/>
      <c r="V197" s="3"/>
      <c r="W197" s="3"/>
      <c r="X197" s="3"/>
      <c r="Y197" s="3"/>
      <c r="Z197" s="3"/>
      <c r="AA197" s="3" t="s">
        <v>283</v>
      </c>
      <c r="AB197" s="3" t="s">
        <v>2622</v>
      </c>
      <c r="AC197" s="3"/>
      <c r="AD197" s="53">
        <v>45902</v>
      </c>
      <c r="AE197" s="21" t="str">
        <f t="shared" si="3"/>
        <v>AC_1584AML</v>
      </c>
      <c r="AF197" s="21"/>
      <c r="AG197" s="21"/>
      <c r="AH197" s="21"/>
      <c r="AI197" s="21" t="s">
        <v>876</v>
      </c>
      <c r="AJ197" s="21" t="s">
        <v>1134</v>
      </c>
    </row>
    <row r="198" spans="1:36" s="54" customFormat="1">
      <c r="A198" s="21">
        <v>1585</v>
      </c>
      <c r="B198" s="82" t="s">
        <v>2623</v>
      </c>
      <c r="C198" s="34">
        <v>46.153412000000003</v>
      </c>
      <c r="D198" s="34">
        <v>4.2454000000000001</v>
      </c>
      <c r="E198" s="3" t="s">
        <v>2624</v>
      </c>
      <c r="F198" s="3">
        <v>2</v>
      </c>
      <c r="G198" s="3"/>
      <c r="H198" s="3" t="s">
        <v>140</v>
      </c>
      <c r="I198" s="3" t="s">
        <v>139</v>
      </c>
      <c r="J198" s="3" t="s">
        <v>139</v>
      </c>
      <c r="K198" s="3" t="s">
        <v>140</v>
      </c>
      <c r="L198" s="21"/>
      <c r="M198" s="21"/>
      <c r="N198" s="21"/>
      <c r="O198" s="3"/>
      <c r="P198" s="3" t="s">
        <v>2278</v>
      </c>
      <c r="Q198" s="3" t="s">
        <v>2259</v>
      </c>
      <c r="R198" s="3" t="s">
        <v>1976</v>
      </c>
      <c r="S198" s="3"/>
      <c r="T198" s="3" t="s">
        <v>10</v>
      </c>
      <c r="U198" s="3"/>
      <c r="V198" s="3"/>
      <c r="W198" s="3"/>
      <c r="X198" s="3"/>
      <c r="Y198" s="3"/>
      <c r="Z198" s="3"/>
      <c r="AA198" s="3" t="s">
        <v>283</v>
      </c>
      <c r="AB198" s="3" t="s">
        <v>2623</v>
      </c>
      <c r="AC198" s="3"/>
      <c r="AD198" s="53">
        <v>45902</v>
      </c>
      <c r="AE198" s="21" t="str">
        <f t="shared" si="3"/>
        <v>AC_1585AML</v>
      </c>
      <c r="AF198" s="21"/>
      <c r="AG198" s="21"/>
      <c r="AH198" s="21"/>
      <c r="AI198" s="21" t="s">
        <v>876</v>
      </c>
      <c r="AJ198" s="21" t="s">
        <v>1134</v>
      </c>
    </row>
    <row r="199" spans="1:36" s="54" customFormat="1">
      <c r="A199" s="21">
        <v>1586</v>
      </c>
      <c r="B199" s="82" t="s">
        <v>2625</v>
      </c>
      <c r="C199" s="34">
        <v>46.097242000000001</v>
      </c>
      <c r="D199" s="34">
        <v>4.1630510000000003</v>
      </c>
      <c r="E199" s="3" t="s">
        <v>2624</v>
      </c>
      <c r="F199" s="3">
        <v>2</v>
      </c>
      <c r="G199" s="3"/>
      <c r="H199" s="3" t="s">
        <v>140</v>
      </c>
      <c r="I199" s="3" t="s">
        <v>139</v>
      </c>
      <c r="J199" s="3" t="s">
        <v>139</v>
      </c>
      <c r="K199" s="3" t="s">
        <v>140</v>
      </c>
      <c r="L199" s="21"/>
      <c r="M199" s="21"/>
      <c r="N199" s="21"/>
      <c r="O199" s="3"/>
      <c r="P199" s="3" t="s">
        <v>2278</v>
      </c>
      <c r="Q199" s="3" t="s">
        <v>2259</v>
      </c>
      <c r="R199" s="3" t="s">
        <v>1976</v>
      </c>
      <c r="S199" s="3"/>
      <c r="T199" s="3" t="s">
        <v>10</v>
      </c>
      <c r="U199" s="3"/>
      <c r="V199" s="3"/>
      <c r="W199" s="3"/>
      <c r="X199" s="3"/>
      <c r="Y199" s="3"/>
      <c r="Z199" s="3"/>
      <c r="AA199" s="3" t="s">
        <v>283</v>
      </c>
      <c r="AB199" s="3" t="s">
        <v>2625</v>
      </c>
      <c r="AC199" s="3"/>
      <c r="AD199" s="53">
        <v>45902</v>
      </c>
      <c r="AE199" s="21" t="str">
        <f t="shared" si="3"/>
        <v>AC_1586AML</v>
      </c>
      <c r="AF199" s="21"/>
      <c r="AG199" s="21"/>
      <c r="AH199" s="21"/>
      <c r="AI199" s="21" t="s">
        <v>876</v>
      </c>
      <c r="AJ199" s="21" t="s">
        <v>1134</v>
      </c>
    </row>
    <row r="200" spans="1:36" s="54" customFormat="1">
      <c r="A200" s="21">
        <v>1587</v>
      </c>
      <c r="B200" s="82" t="s">
        <v>2626</v>
      </c>
      <c r="C200" s="34">
        <v>46.143877000000003</v>
      </c>
      <c r="D200" s="34">
        <v>4.1103569999999996</v>
      </c>
      <c r="E200" s="3" t="s">
        <v>2627</v>
      </c>
      <c r="F200" s="3">
        <v>3</v>
      </c>
      <c r="G200" s="3"/>
      <c r="H200" s="3" t="s">
        <v>140</v>
      </c>
      <c r="I200" s="3" t="s">
        <v>139</v>
      </c>
      <c r="J200" s="3" t="s">
        <v>139</v>
      </c>
      <c r="K200" s="3" t="s">
        <v>140</v>
      </c>
      <c r="L200" s="21"/>
      <c r="M200" s="21"/>
      <c r="N200" s="21"/>
      <c r="O200" s="3"/>
      <c r="P200" s="3" t="s">
        <v>2278</v>
      </c>
      <c r="Q200" s="3" t="s">
        <v>2259</v>
      </c>
      <c r="R200" s="3" t="s">
        <v>1976</v>
      </c>
      <c r="S200" s="3"/>
      <c r="T200" s="3" t="s">
        <v>10</v>
      </c>
      <c r="U200" s="3"/>
      <c r="V200" s="3"/>
      <c r="W200" s="3"/>
      <c r="X200" s="3"/>
      <c r="Y200" s="3"/>
      <c r="Z200" s="3"/>
      <c r="AA200" s="3" t="s">
        <v>283</v>
      </c>
      <c r="AB200" s="3" t="s">
        <v>2626</v>
      </c>
      <c r="AC200" s="3"/>
      <c r="AD200" s="53">
        <v>45902</v>
      </c>
      <c r="AE200" s="21" t="str">
        <f t="shared" si="3"/>
        <v>AC_1587AML</v>
      </c>
      <c r="AF200" s="21"/>
      <c r="AG200" s="21"/>
      <c r="AH200" s="21"/>
      <c r="AI200" s="21" t="s">
        <v>876</v>
      </c>
      <c r="AJ200" s="21" t="s">
        <v>1134</v>
      </c>
    </row>
    <row r="201" spans="1:36" s="54" customFormat="1">
      <c r="A201" s="21">
        <v>1588</v>
      </c>
      <c r="B201" s="82" t="s">
        <v>2629</v>
      </c>
      <c r="C201" s="34">
        <v>46.150588999999997</v>
      </c>
      <c r="D201" s="34">
        <v>4.1090309999999999</v>
      </c>
      <c r="E201" s="3" t="s">
        <v>2628</v>
      </c>
      <c r="F201" s="3">
        <v>3</v>
      </c>
      <c r="G201" s="3"/>
      <c r="H201" s="3" t="s">
        <v>140</v>
      </c>
      <c r="I201" s="3" t="s">
        <v>139</v>
      </c>
      <c r="J201" s="3" t="s">
        <v>139</v>
      </c>
      <c r="K201" s="3" t="s">
        <v>140</v>
      </c>
      <c r="L201" s="21"/>
      <c r="M201" s="21"/>
      <c r="N201" s="21"/>
      <c r="O201" s="3"/>
      <c r="P201" s="3" t="s">
        <v>2278</v>
      </c>
      <c r="Q201" s="3" t="s">
        <v>2259</v>
      </c>
      <c r="R201" s="3" t="s">
        <v>1976</v>
      </c>
      <c r="S201" s="3"/>
      <c r="T201" s="3" t="s">
        <v>10</v>
      </c>
      <c r="U201" s="3"/>
      <c r="V201" s="3"/>
      <c r="W201" s="3"/>
      <c r="X201" s="3"/>
      <c r="Y201" s="3"/>
      <c r="Z201" s="3"/>
      <c r="AA201" s="3" t="s">
        <v>283</v>
      </c>
      <c r="AB201" s="3" t="s">
        <v>2629</v>
      </c>
      <c r="AC201" s="3"/>
      <c r="AD201" s="53">
        <v>45902</v>
      </c>
      <c r="AE201" s="21" t="str">
        <f t="shared" si="3"/>
        <v>AC_1588AML</v>
      </c>
      <c r="AF201" s="21"/>
      <c r="AG201" s="21"/>
      <c r="AH201" s="21"/>
      <c r="AI201" s="21" t="s">
        <v>876</v>
      </c>
      <c r="AJ201" s="21" t="s">
        <v>1134</v>
      </c>
    </row>
    <row r="202" spans="1:36" s="54" customFormat="1">
      <c r="A202" s="21">
        <v>1589</v>
      </c>
      <c r="B202" s="82" t="s">
        <v>2631</v>
      </c>
      <c r="C202" s="34">
        <v>46.175721000000003</v>
      </c>
      <c r="D202" s="34">
        <v>4.2083820000000003</v>
      </c>
      <c r="E202" s="3" t="s">
        <v>2630</v>
      </c>
      <c r="F202" s="3">
        <v>2</v>
      </c>
      <c r="G202" s="3"/>
      <c r="H202" s="3" t="s">
        <v>140</v>
      </c>
      <c r="I202" s="3" t="s">
        <v>139</v>
      </c>
      <c r="J202" s="3" t="s">
        <v>139</v>
      </c>
      <c r="K202" s="3" t="s">
        <v>140</v>
      </c>
      <c r="L202" s="21"/>
      <c r="M202" s="21"/>
      <c r="N202" s="21"/>
      <c r="O202" s="3"/>
      <c r="P202" s="3" t="s">
        <v>2278</v>
      </c>
      <c r="Q202" s="3" t="s">
        <v>2259</v>
      </c>
      <c r="R202" s="3" t="s">
        <v>1976</v>
      </c>
      <c r="S202" s="3"/>
      <c r="T202" s="3" t="s">
        <v>10</v>
      </c>
      <c r="U202" s="3"/>
      <c r="V202" s="3"/>
      <c r="W202" s="3"/>
      <c r="X202" s="3"/>
      <c r="Y202" s="3"/>
      <c r="Z202" s="3"/>
      <c r="AA202" s="3" t="s">
        <v>283</v>
      </c>
      <c r="AB202" s="3" t="s">
        <v>2631</v>
      </c>
      <c r="AC202" s="3"/>
      <c r="AD202" s="53">
        <v>45902</v>
      </c>
      <c r="AE202" s="21" t="str">
        <f t="shared" si="3"/>
        <v>AC_1589AML</v>
      </c>
      <c r="AF202" s="21"/>
      <c r="AG202" s="21"/>
      <c r="AH202" s="21"/>
      <c r="AI202" s="21" t="s">
        <v>876</v>
      </c>
      <c r="AJ202" s="21" t="s">
        <v>1134</v>
      </c>
    </row>
    <row r="203" spans="1:36" s="54" customFormat="1">
      <c r="A203" s="21">
        <v>1590</v>
      </c>
      <c r="B203" s="82" t="s">
        <v>2632</v>
      </c>
      <c r="C203" s="34">
        <v>46.173844000000003</v>
      </c>
      <c r="D203" s="34">
        <v>4.2137359999999999</v>
      </c>
      <c r="E203" s="3" t="s">
        <v>2633</v>
      </c>
      <c r="F203" s="3">
        <v>4</v>
      </c>
      <c r="G203" s="3"/>
      <c r="H203" s="3" t="s">
        <v>140</v>
      </c>
      <c r="I203" s="3" t="s">
        <v>139</v>
      </c>
      <c r="J203" s="3" t="s">
        <v>139</v>
      </c>
      <c r="K203" s="3" t="s">
        <v>140</v>
      </c>
      <c r="L203" s="21"/>
      <c r="M203" s="21"/>
      <c r="N203" s="21"/>
      <c r="O203" s="3"/>
      <c r="P203" s="3" t="s">
        <v>2278</v>
      </c>
      <c r="Q203" s="3" t="s">
        <v>2259</v>
      </c>
      <c r="R203" s="3" t="s">
        <v>1976</v>
      </c>
      <c r="S203" s="3"/>
      <c r="T203" s="3" t="s">
        <v>10</v>
      </c>
      <c r="U203" s="3"/>
      <c r="V203" s="3"/>
      <c r="W203" s="3"/>
      <c r="X203" s="3"/>
      <c r="Y203" s="3"/>
      <c r="Z203" s="3"/>
      <c r="AA203" s="3" t="s">
        <v>283</v>
      </c>
      <c r="AB203" s="3" t="s">
        <v>2632</v>
      </c>
      <c r="AC203" s="3"/>
      <c r="AD203" s="53">
        <v>45902</v>
      </c>
      <c r="AE203" s="21" t="str">
        <f t="shared" si="3"/>
        <v>AC_1590AML</v>
      </c>
      <c r="AF203" s="21"/>
      <c r="AG203" s="21"/>
      <c r="AH203" s="21"/>
      <c r="AI203" s="21" t="s">
        <v>876</v>
      </c>
      <c r="AJ203" s="21" t="s">
        <v>1134</v>
      </c>
    </row>
    <row r="204" spans="1:36" s="54" customFormat="1">
      <c r="A204" s="21">
        <v>1591</v>
      </c>
      <c r="B204" s="82" t="s">
        <v>2635</v>
      </c>
      <c r="C204" s="34">
        <v>46.202168</v>
      </c>
      <c r="D204" s="34">
        <v>4.3782670000000001</v>
      </c>
      <c r="E204" s="3" t="s">
        <v>2634</v>
      </c>
      <c r="F204" s="3">
        <v>2</v>
      </c>
      <c r="G204" s="3"/>
      <c r="H204" s="3" t="s">
        <v>140</v>
      </c>
      <c r="I204" s="3" t="s">
        <v>139</v>
      </c>
      <c r="J204" s="3" t="s">
        <v>139</v>
      </c>
      <c r="K204" s="3" t="s">
        <v>140</v>
      </c>
      <c r="L204" s="21"/>
      <c r="M204" s="21"/>
      <c r="N204" s="21"/>
      <c r="O204" s="3"/>
      <c r="P204" s="3" t="s">
        <v>2278</v>
      </c>
      <c r="Q204" s="3" t="s">
        <v>2259</v>
      </c>
      <c r="R204" s="3" t="s">
        <v>1976</v>
      </c>
      <c r="S204" s="3"/>
      <c r="T204" s="3" t="s">
        <v>10</v>
      </c>
      <c r="U204" s="3"/>
      <c r="V204" s="3"/>
      <c r="W204" s="3"/>
      <c r="X204" s="3"/>
      <c r="Y204" s="3"/>
      <c r="Z204" s="3"/>
      <c r="AA204" s="3" t="s">
        <v>283</v>
      </c>
      <c r="AB204" s="3" t="s">
        <v>2635</v>
      </c>
      <c r="AC204" s="3"/>
      <c r="AD204" s="53">
        <v>45902</v>
      </c>
      <c r="AE204" s="21" t="str">
        <f t="shared" si="3"/>
        <v>AC_1591AML</v>
      </c>
      <c r="AF204" s="21"/>
      <c r="AG204" s="21"/>
      <c r="AH204" s="21"/>
      <c r="AI204" s="21" t="s">
        <v>876</v>
      </c>
      <c r="AJ204" s="21" t="s">
        <v>1134</v>
      </c>
    </row>
    <row r="205" spans="1:36" s="54" customFormat="1">
      <c r="A205" s="21">
        <v>1592</v>
      </c>
      <c r="B205" s="82" t="s">
        <v>2636</v>
      </c>
      <c r="C205" s="34">
        <v>46.123384999999999</v>
      </c>
      <c r="D205" s="34">
        <v>4.1837080000000002</v>
      </c>
      <c r="E205" s="3" t="s">
        <v>2637</v>
      </c>
      <c r="F205" s="3">
        <v>2</v>
      </c>
      <c r="G205" s="3"/>
      <c r="H205" s="3" t="s">
        <v>140</v>
      </c>
      <c r="I205" s="3" t="s">
        <v>139</v>
      </c>
      <c r="J205" s="3" t="s">
        <v>139</v>
      </c>
      <c r="K205" s="3" t="s">
        <v>140</v>
      </c>
      <c r="L205" s="21"/>
      <c r="M205" s="21"/>
      <c r="N205" s="21"/>
      <c r="O205" s="3"/>
      <c r="P205" s="3" t="s">
        <v>2278</v>
      </c>
      <c r="Q205" s="3" t="s">
        <v>2259</v>
      </c>
      <c r="R205" s="3" t="s">
        <v>1976</v>
      </c>
      <c r="S205" s="3"/>
      <c r="T205" s="3" t="s">
        <v>10</v>
      </c>
      <c r="U205" s="3"/>
      <c r="V205" s="3"/>
      <c r="W205" s="3"/>
      <c r="X205" s="3"/>
      <c r="Y205" s="3"/>
      <c r="Z205" s="3"/>
      <c r="AA205" s="3" t="s">
        <v>283</v>
      </c>
      <c r="AB205" s="3" t="s">
        <v>2636</v>
      </c>
      <c r="AC205" s="3"/>
      <c r="AD205" s="53">
        <v>45902</v>
      </c>
      <c r="AE205" s="21" t="str">
        <f t="shared" si="3"/>
        <v>AC_1592AML</v>
      </c>
      <c r="AF205" s="21"/>
      <c r="AG205" s="21"/>
      <c r="AH205" s="21"/>
      <c r="AI205" s="21" t="s">
        <v>876</v>
      </c>
      <c r="AJ205" s="21" t="s">
        <v>1134</v>
      </c>
    </row>
    <row r="206" spans="1:36" s="54" customFormat="1">
      <c r="A206" s="21">
        <v>1593</v>
      </c>
      <c r="B206" s="82" t="s">
        <v>2638</v>
      </c>
      <c r="C206" s="34">
        <v>46.15305</v>
      </c>
      <c r="D206" s="34">
        <v>4.1230000000000002</v>
      </c>
      <c r="E206" s="3" t="s">
        <v>2639</v>
      </c>
      <c r="F206" s="3">
        <v>4</v>
      </c>
      <c r="G206" s="3"/>
      <c r="H206" s="3" t="s">
        <v>140</v>
      </c>
      <c r="I206" s="3" t="s">
        <v>139</v>
      </c>
      <c r="J206" s="3" t="s">
        <v>139</v>
      </c>
      <c r="K206" s="3" t="s">
        <v>140</v>
      </c>
      <c r="L206" s="21"/>
      <c r="M206" s="21"/>
      <c r="N206" s="21"/>
      <c r="O206" s="3"/>
      <c r="P206" s="3" t="s">
        <v>2278</v>
      </c>
      <c r="Q206" s="3" t="s">
        <v>2259</v>
      </c>
      <c r="R206" s="3" t="s">
        <v>1976</v>
      </c>
      <c r="S206" s="3"/>
      <c r="T206" s="3" t="s">
        <v>10</v>
      </c>
      <c r="U206" s="3"/>
      <c r="V206" s="3"/>
      <c r="W206" s="3"/>
      <c r="X206" s="3"/>
      <c r="Y206" s="3"/>
      <c r="Z206" s="3"/>
      <c r="AA206" s="3" t="s">
        <v>283</v>
      </c>
      <c r="AB206" s="3" t="s">
        <v>2638</v>
      </c>
      <c r="AC206" s="3"/>
      <c r="AD206" s="53">
        <v>45902</v>
      </c>
      <c r="AE206" s="21" t="str">
        <f t="shared" si="3"/>
        <v>AC_1593AML</v>
      </c>
      <c r="AF206" s="21"/>
      <c r="AG206" s="21"/>
      <c r="AH206" s="21"/>
      <c r="AI206" s="21" t="s">
        <v>876</v>
      </c>
      <c r="AJ206" s="21" t="s">
        <v>1134</v>
      </c>
    </row>
    <row r="207" spans="1:36" s="54" customFormat="1">
      <c r="A207" s="21">
        <v>1594</v>
      </c>
      <c r="B207" s="82" t="s">
        <v>2640</v>
      </c>
      <c r="C207" s="34">
        <v>46.183433999999998</v>
      </c>
      <c r="D207" s="34">
        <v>4.0952580000000003</v>
      </c>
      <c r="E207" s="3" t="s">
        <v>2641</v>
      </c>
      <c r="F207" s="3">
        <v>2</v>
      </c>
      <c r="G207" s="3"/>
      <c r="H207" s="3" t="s">
        <v>140</v>
      </c>
      <c r="I207" s="3" t="s">
        <v>139</v>
      </c>
      <c r="J207" s="3" t="s">
        <v>139</v>
      </c>
      <c r="K207" s="3" t="s">
        <v>140</v>
      </c>
      <c r="L207" s="21"/>
      <c r="M207" s="21"/>
      <c r="N207" s="21"/>
      <c r="O207" s="3"/>
      <c r="P207" s="3" t="s">
        <v>2278</v>
      </c>
      <c r="Q207" s="3" t="s">
        <v>2259</v>
      </c>
      <c r="R207" s="3" t="s">
        <v>1976</v>
      </c>
      <c r="S207" s="3"/>
      <c r="T207" s="3" t="s">
        <v>10</v>
      </c>
      <c r="U207" s="3"/>
      <c r="V207" s="3"/>
      <c r="W207" s="3"/>
      <c r="X207" s="3"/>
      <c r="Y207" s="3"/>
      <c r="Z207" s="3"/>
      <c r="AA207" s="3" t="s">
        <v>283</v>
      </c>
      <c r="AB207" s="3" t="s">
        <v>2640</v>
      </c>
      <c r="AC207" s="3"/>
      <c r="AD207" s="53">
        <v>45902</v>
      </c>
      <c r="AE207" s="21" t="str">
        <f t="shared" si="3"/>
        <v>AC_1594AML</v>
      </c>
      <c r="AF207" s="21"/>
      <c r="AG207" s="21"/>
      <c r="AH207" s="21"/>
      <c r="AI207" s="21" t="s">
        <v>876</v>
      </c>
      <c r="AJ207" s="21" t="s">
        <v>1134</v>
      </c>
    </row>
    <row r="208" spans="1:36" s="54" customFormat="1">
      <c r="A208" s="21">
        <v>1595</v>
      </c>
      <c r="B208" s="82" t="s">
        <v>2643</v>
      </c>
      <c r="C208" s="34">
        <v>46.098655000000001</v>
      </c>
      <c r="D208" s="34">
        <v>4.2963459999999998</v>
      </c>
      <c r="E208" s="3" t="s">
        <v>2642</v>
      </c>
      <c r="F208" s="3">
        <v>2</v>
      </c>
      <c r="G208" s="3"/>
      <c r="H208" s="3" t="s">
        <v>140</v>
      </c>
      <c r="I208" s="3" t="s">
        <v>139</v>
      </c>
      <c r="J208" s="3" t="s">
        <v>139</v>
      </c>
      <c r="K208" s="3" t="s">
        <v>140</v>
      </c>
      <c r="L208" s="21"/>
      <c r="M208" s="21"/>
      <c r="N208" s="21"/>
      <c r="O208" s="3"/>
      <c r="P208" s="3" t="s">
        <v>2278</v>
      </c>
      <c r="Q208" s="3" t="s">
        <v>2259</v>
      </c>
      <c r="R208" s="3" t="s">
        <v>1976</v>
      </c>
      <c r="S208" s="3"/>
      <c r="T208" s="3" t="s">
        <v>10</v>
      </c>
      <c r="U208" s="3"/>
      <c r="V208" s="3"/>
      <c r="W208" s="3"/>
      <c r="X208" s="3"/>
      <c r="Y208" s="3"/>
      <c r="Z208" s="3"/>
      <c r="AA208" s="3" t="s">
        <v>283</v>
      </c>
      <c r="AB208" s="3" t="s">
        <v>2643</v>
      </c>
      <c r="AC208" s="3"/>
      <c r="AD208" s="53">
        <v>45902</v>
      </c>
      <c r="AE208" s="21" t="str">
        <f t="shared" si="3"/>
        <v>AC_1595AML</v>
      </c>
      <c r="AF208" s="21"/>
      <c r="AG208" s="21"/>
      <c r="AH208" s="21"/>
      <c r="AI208" s="21" t="s">
        <v>876</v>
      </c>
      <c r="AJ208" s="21" t="s">
        <v>1134</v>
      </c>
    </row>
    <row r="209" spans="1:37" s="54" customFormat="1">
      <c r="A209" s="21">
        <v>1596</v>
      </c>
      <c r="B209" s="82" t="s">
        <v>2645</v>
      </c>
      <c r="C209" s="34">
        <v>46.096803999999999</v>
      </c>
      <c r="D209" s="34">
        <v>4.2969470000000003</v>
      </c>
      <c r="E209" s="3" t="s">
        <v>2644</v>
      </c>
      <c r="F209" s="3">
        <v>2</v>
      </c>
      <c r="G209" s="3"/>
      <c r="H209" s="3" t="s">
        <v>140</v>
      </c>
      <c r="I209" s="3" t="s">
        <v>139</v>
      </c>
      <c r="J209" s="3" t="s">
        <v>139</v>
      </c>
      <c r="K209" s="3" t="s">
        <v>140</v>
      </c>
      <c r="L209" s="21"/>
      <c r="M209" s="21"/>
      <c r="N209" s="21"/>
      <c r="O209" s="3"/>
      <c r="P209" s="3" t="s">
        <v>2278</v>
      </c>
      <c r="Q209" s="3" t="s">
        <v>2259</v>
      </c>
      <c r="R209" s="3" t="s">
        <v>1976</v>
      </c>
      <c r="S209" s="3"/>
      <c r="T209" s="3" t="s">
        <v>10</v>
      </c>
      <c r="U209" s="3"/>
      <c r="V209" s="3"/>
      <c r="W209" s="3"/>
      <c r="X209" s="3"/>
      <c r="Y209" s="3"/>
      <c r="Z209" s="3"/>
      <c r="AA209" s="3" t="s">
        <v>283</v>
      </c>
      <c r="AB209" s="3" t="s">
        <v>2645</v>
      </c>
      <c r="AC209" s="3"/>
      <c r="AD209" s="53">
        <v>45902</v>
      </c>
      <c r="AE209" s="21" t="str">
        <f t="shared" si="3"/>
        <v>AC_1596AML</v>
      </c>
      <c r="AF209" s="21"/>
      <c r="AG209" s="21"/>
      <c r="AH209" s="21"/>
      <c r="AI209" s="21" t="s">
        <v>876</v>
      </c>
      <c r="AJ209" s="21" t="s">
        <v>1134</v>
      </c>
    </row>
    <row r="210" spans="1:37" s="54" customFormat="1">
      <c r="A210" s="21">
        <v>1597</v>
      </c>
      <c r="B210" s="82" t="s">
        <v>2647</v>
      </c>
      <c r="C210" s="34">
        <v>46.121468999999998</v>
      </c>
      <c r="D210" s="34">
        <v>4.2230379999999998</v>
      </c>
      <c r="E210" s="3" t="s">
        <v>2646</v>
      </c>
      <c r="F210" s="3">
        <v>2</v>
      </c>
      <c r="G210" s="3"/>
      <c r="H210" s="3" t="s">
        <v>140</v>
      </c>
      <c r="I210" s="3" t="s">
        <v>139</v>
      </c>
      <c r="J210" s="3" t="s">
        <v>139</v>
      </c>
      <c r="K210" s="3" t="s">
        <v>140</v>
      </c>
      <c r="L210" s="21"/>
      <c r="M210" s="21"/>
      <c r="N210" s="21"/>
      <c r="O210" s="3"/>
      <c r="P210" s="3" t="s">
        <v>2278</v>
      </c>
      <c r="Q210" s="3" t="s">
        <v>2259</v>
      </c>
      <c r="R210" s="3" t="s">
        <v>1976</v>
      </c>
      <c r="S210" s="3"/>
      <c r="T210" s="3" t="s">
        <v>10</v>
      </c>
      <c r="U210" s="3"/>
      <c r="V210" s="3"/>
      <c r="W210" s="3"/>
      <c r="X210" s="3"/>
      <c r="Y210" s="3"/>
      <c r="Z210" s="3"/>
      <c r="AA210" s="3" t="s">
        <v>283</v>
      </c>
      <c r="AB210" s="3" t="s">
        <v>2647</v>
      </c>
      <c r="AC210" s="3"/>
      <c r="AD210" s="53">
        <v>45902</v>
      </c>
      <c r="AE210" s="21" t="str">
        <f t="shared" si="3"/>
        <v>AC_1597AML</v>
      </c>
      <c r="AF210" s="21"/>
      <c r="AG210" s="21"/>
      <c r="AH210" s="21"/>
      <c r="AI210" s="21" t="s">
        <v>876</v>
      </c>
      <c r="AJ210" s="21" t="s">
        <v>1134</v>
      </c>
    </row>
    <row r="211" spans="1:37" s="54" customFormat="1">
      <c r="A211" s="21">
        <v>1598</v>
      </c>
      <c r="B211" s="82" t="s">
        <v>2648</v>
      </c>
      <c r="C211" s="34">
        <v>46.102950999999997</v>
      </c>
      <c r="D211" s="34">
        <v>4.1171819999999997</v>
      </c>
      <c r="E211" s="3" t="s">
        <v>2624</v>
      </c>
      <c r="F211" s="3">
        <v>4</v>
      </c>
      <c r="G211" s="3"/>
      <c r="H211" s="3" t="s">
        <v>140</v>
      </c>
      <c r="I211" s="3" t="s">
        <v>139</v>
      </c>
      <c r="J211" s="3" t="s">
        <v>139</v>
      </c>
      <c r="K211" s="3" t="s">
        <v>140</v>
      </c>
      <c r="L211" s="21"/>
      <c r="M211" s="21"/>
      <c r="N211" s="21"/>
      <c r="O211" s="3"/>
      <c r="P211" s="3" t="s">
        <v>2278</v>
      </c>
      <c r="Q211" s="3" t="s">
        <v>2259</v>
      </c>
      <c r="R211" s="3" t="s">
        <v>1976</v>
      </c>
      <c r="S211" s="3"/>
      <c r="T211" s="3" t="s">
        <v>10</v>
      </c>
      <c r="U211" s="3"/>
      <c r="V211" s="3"/>
      <c r="W211" s="3"/>
      <c r="X211" s="3"/>
      <c r="Y211" s="3"/>
      <c r="Z211" s="3"/>
      <c r="AA211" s="3" t="s">
        <v>283</v>
      </c>
      <c r="AB211" s="3" t="s">
        <v>2648</v>
      </c>
      <c r="AC211" s="3"/>
      <c r="AD211" s="53">
        <v>45902</v>
      </c>
      <c r="AE211" s="21" t="str">
        <f t="shared" si="3"/>
        <v>AC_1598AML</v>
      </c>
      <c r="AF211" s="21"/>
      <c r="AG211" s="21"/>
      <c r="AH211" s="21"/>
      <c r="AI211" s="21" t="s">
        <v>876</v>
      </c>
      <c r="AJ211" s="21" t="s">
        <v>1134</v>
      </c>
    </row>
    <row r="212" spans="1:37" s="54" customFormat="1" ht="52.8">
      <c r="A212" s="21">
        <v>1599</v>
      </c>
      <c r="B212" s="81" t="s">
        <v>595</v>
      </c>
      <c r="C212" s="34">
        <v>46.092682000000003</v>
      </c>
      <c r="D212" s="34">
        <v>4.1193974999999998</v>
      </c>
      <c r="E212" s="21" t="s">
        <v>595</v>
      </c>
      <c r="F212" s="21" t="s">
        <v>580</v>
      </c>
      <c r="G212" s="21"/>
      <c r="H212" s="21" t="s">
        <v>140</v>
      </c>
      <c r="I212" s="21"/>
      <c r="J212" s="21"/>
      <c r="K212" s="21" t="s">
        <v>140</v>
      </c>
      <c r="L212" s="21"/>
      <c r="M212" s="21" t="s">
        <v>596</v>
      </c>
      <c r="N212" s="21"/>
      <c r="O212" s="21"/>
      <c r="P212" s="21" t="s">
        <v>582</v>
      </c>
      <c r="Q212" s="21" t="s">
        <v>1377</v>
      </c>
      <c r="R212" s="21" t="s">
        <v>1374</v>
      </c>
      <c r="S212" s="21"/>
      <c r="T212" s="21"/>
      <c r="U212" s="21"/>
      <c r="V212" s="21"/>
      <c r="W212" s="21"/>
      <c r="X212" s="21"/>
      <c r="Y212" s="21"/>
      <c r="Z212" s="21" t="s">
        <v>597</v>
      </c>
      <c r="AA212" s="36" t="s">
        <v>283</v>
      </c>
      <c r="AB212" s="21" t="s">
        <v>1264</v>
      </c>
      <c r="AC212" s="37">
        <v>42338</v>
      </c>
      <c r="AD212" s="35">
        <v>44753</v>
      </c>
      <c r="AE212" s="21" t="str">
        <f t="shared" si="3"/>
        <v>AC_1599AML</v>
      </c>
      <c r="AF212" s="21"/>
      <c r="AG212" s="21"/>
      <c r="AH212" s="21"/>
      <c r="AI212" s="21" t="s">
        <v>876</v>
      </c>
      <c r="AJ212" s="21" t="s">
        <v>1134</v>
      </c>
      <c r="AK212"/>
    </row>
    <row r="213" spans="1:37" s="54" customFormat="1" ht="26.4">
      <c r="A213" s="21">
        <v>1600</v>
      </c>
      <c r="B213" s="82" t="s">
        <v>2599</v>
      </c>
      <c r="C213" s="34" t="s">
        <v>2597</v>
      </c>
      <c r="D213" s="34">
        <v>4.2823750755618297</v>
      </c>
      <c r="E213" s="3" t="s">
        <v>2598</v>
      </c>
      <c r="F213" s="3">
        <v>2</v>
      </c>
      <c r="G213" s="3"/>
      <c r="H213" s="3" t="s">
        <v>140</v>
      </c>
      <c r="I213" s="3" t="s">
        <v>139</v>
      </c>
      <c r="J213" s="3" t="s">
        <v>139</v>
      </c>
      <c r="K213" s="3" t="s">
        <v>140</v>
      </c>
      <c r="L213" s="21"/>
      <c r="M213" s="21"/>
      <c r="N213" s="21"/>
      <c r="O213" s="3"/>
      <c r="P213" s="3" t="s">
        <v>2278</v>
      </c>
      <c r="Q213" s="3" t="s">
        <v>2259</v>
      </c>
      <c r="R213" s="3" t="s">
        <v>1976</v>
      </c>
      <c r="S213" s="3"/>
      <c r="T213" s="3" t="s">
        <v>10</v>
      </c>
      <c r="U213" s="3"/>
      <c r="V213" s="3"/>
      <c r="W213" s="3"/>
      <c r="X213" s="3"/>
      <c r="Y213" s="3"/>
      <c r="Z213" s="3"/>
      <c r="AA213" s="3" t="s">
        <v>283</v>
      </c>
      <c r="AB213" s="3" t="s">
        <v>2599</v>
      </c>
      <c r="AC213" s="3"/>
      <c r="AD213" s="53">
        <v>45902</v>
      </c>
      <c r="AE213" s="21" t="str">
        <f t="shared" si="3"/>
        <v>AC_1600AML</v>
      </c>
      <c r="AF213" s="21"/>
      <c r="AG213" s="21"/>
      <c r="AH213" s="21"/>
      <c r="AI213" s="21" t="s">
        <v>876</v>
      </c>
      <c r="AJ213" s="21" t="s">
        <v>1134</v>
      </c>
    </row>
    <row r="214" spans="1:37" s="54" customFormat="1">
      <c r="A214" s="21">
        <v>1601</v>
      </c>
      <c r="B214" s="82" t="s">
        <v>2600</v>
      </c>
      <c r="C214" s="34">
        <v>46.169080999999998</v>
      </c>
      <c r="D214" s="34">
        <v>4.411708</v>
      </c>
      <c r="E214" s="3" t="s">
        <v>2601</v>
      </c>
      <c r="F214" s="3">
        <v>2</v>
      </c>
      <c r="G214" s="3"/>
      <c r="H214" s="3" t="s">
        <v>140</v>
      </c>
      <c r="I214" s="3" t="s">
        <v>139</v>
      </c>
      <c r="J214" s="3" t="s">
        <v>139</v>
      </c>
      <c r="K214" s="3" t="s">
        <v>140</v>
      </c>
      <c r="L214" s="21"/>
      <c r="M214" s="21"/>
      <c r="N214" s="21"/>
      <c r="O214" s="3"/>
      <c r="P214" s="3" t="s">
        <v>2278</v>
      </c>
      <c r="Q214" s="3" t="s">
        <v>2259</v>
      </c>
      <c r="R214" s="3" t="s">
        <v>1976</v>
      </c>
      <c r="S214" s="3"/>
      <c r="T214" s="3" t="s">
        <v>10</v>
      </c>
      <c r="U214" s="3"/>
      <c r="V214" s="3"/>
      <c r="W214" s="3"/>
      <c r="X214" s="3"/>
      <c r="Y214" s="3"/>
      <c r="Z214" s="3"/>
      <c r="AA214" s="3" t="s">
        <v>283</v>
      </c>
      <c r="AB214" s="3" t="s">
        <v>2600</v>
      </c>
      <c r="AC214" s="3"/>
      <c r="AD214" s="53">
        <v>45902</v>
      </c>
      <c r="AE214" s="21" t="str">
        <f t="shared" si="3"/>
        <v>AC_1601AML</v>
      </c>
      <c r="AF214" s="21"/>
      <c r="AG214" s="21"/>
      <c r="AH214" s="21"/>
      <c r="AI214" s="21" t="s">
        <v>876</v>
      </c>
      <c r="AJ214" s="21" t="s">
        <v>1134</v>
      </c>
    </row>
    <row r="215" spans="1:37" s="54" customFormat="1" ht="39.6">
      <c r="A215" s="21">
        <v>30</v>
      </c>
      <c r="B215" s="81" t="s">
        <v>42</v>
      </c>
      <c r="C215" s="58">
        <v>45.778556000000002</v>
      </c>
      <c r="D215" s="58">
        <v>4.2545279999999996</v>
      </c>
      <c r="E215" s="21"/>
      <c r="F215" s="21">
        <v>40</v>
      </c>
      <c r="G215" s="21">
        <v>0</v>
      </c>
      <c r="H215" s="21" t="s">
        <v>139</v>
      </c>
      <c r="I215" s="21" t="s">
        <v>139</v>
      </c>
      <c r="J215" s="21" t="s">
        <v>139</v>
      </c>
      <c r="K215" s="21" t="s">
        <v>140</v>
      </c>
      <c r="L215" s="21"/>
      <c r="M215" s="21"/>
      <c r="N215" s="21"/>
      <c r="O215" s="21"/>
      <c r="P215" s="21" t="s">
        <v>2278</v>
      </c>
      <c r="Q215" s="21" t="s">
        <v>120</v>
      </c>
      <c r="R215" s="21" t="s">
        <v>1974</v>
      </c>
      <c r="S215" s="21"/>
      <c r="T215" s="21" t="s">
        <v>10</v>
      </c>
      <c r="U215" s="21" t="s">
        <v>1390</v>
      </c>
      <c r="V215" s="21"/>
      <c r="W215" s="21"/>
      <c r="X215" s="21"/>
      <c r="Y215" s="21"/>
      <c r="Z215" s="21"/>
      <c r="AA215" s="21" t="s">
        <v>43</v>
      </c>
      <c r="AB215" s="21" t="s">
        <v>916</v>
      </c>
      <c r="AC215" s="21" t="s">
        <v>917</v>
      </c>
      <c r="AD215" s="35">
        <v>44753</v>
      </c>
      <c r="AE215" s="21" t="str">
        <f t="shared" si="3"/>
        <v>AC_30AML</v>
      </c>
      <c r="AF215" s="20"/>
      <c r="AG215" s="20"/>
      <c r="AH215" s="20"/>
      <c r="AI215" s="21" t="s">
        <v>876</v>
      </c>
      <c r="AJ215" s="21" t="s">
        <v>918</v>
      </c>
      <c r="AK215"/>
    </row>
    <row r="216" spans="1:37" s="54" customFormat="1" ht="52.8">
      <c r="A216" s="21">
        <v>31</v>
      </c>
      <c r="B216" s="81" t="s">
        <v>44</v>
      </c>
      <c r="C216" s="58">
        <v>45.634332999999998</v>
      </c>
      <c r="D216" s="58">
        <v>4.3814169999999999</v>
      </c>
      <c r="E216" s="21"/>
      <c r="F216" s="21">
        <v>12</v>
      </c>
      <c r="G216" s="21">
        <v>0</v>
      </c>
      <c r="H216" s="21" t="s">
        <v>139</v>
      </c>
      <c r="I216" s="21" t="s">
        <v>139</v>
      </c>
      <c r="J216" s="21" t="s">
        <v>139</v>
      </c>
      <c r="K216" s="21" t="s">
        <v>140</v>
      </c>
      <c r="L216" s="21"/>
      <c r="M216" s="21"/>
      <c r="N216" s="21" t="s">
        <v>45</v>
      </c>
      <c r="O216" s="21"/>
      <c r="P216" s="21" t="s">
        <v>2278</v>
      </c>
      <c r="Q216" s="21" t="s">
        <v>120</v>
      </c>
      <c r="R216" s="21" t="s">
        <v>1976</v>
      </c>
      <c r="S216" s="21"/>
      <c r="T216" s="21" t="s">
        <v>6</v>
      </c>
      <c r="U216" s="21" t="s">
        <v>1390</v>
      </c>
      <c r="V216" s="21"/>
      <c r="W216" s="21"/>
      <c r="X216" s="21"/>
      <c r="Y216" s="21"/>
      <c r="Z216" s="21"/>
      <c r="AA216" s="21" t="s">
        <v>43</v>
      </c>
      <c r="AB216" s="21" t="s">
        <v>919</v>
      </c>
      <c r="AC216" s="21" t="s">
        <v>920</v>
      </c>
      <c r="AD216" s="35">
        <v>44753</v>
      </c>
      <c r="AE216" s="21" t="str">
        <f t="shared" si="3"/>
        <v>AC_31AML</v>
      </c>
      <c r="AF216" s="20"/>
      <c r="AG216" s="20"/>
      <c r="AH216" s="20"/>
      <c r="AI216" s="21" t="s">
        <v>876</v>
      </c>
      <c r="AJ216" s="21" t="s">
        <v>918</v>
      </c>
      <c r="AK216"/>
    </row>
    <row r="217" spans="1:37" s="54" customFormat="1" ht="39.6">
      <c r="A217" s="21">
        <v>32</v>
      </c>
      <c r="B217" s="81" t="s">
        <v>46</v>
      </c>
      <c r="C217" s="58">
        <v>45.640611</v>
      </c>
      <c r="D217" s="58">
        <v>4.3906939999999999</v>
      </c>
      <c r="E217" s="21"/>
      <c r="F217" s="21">
        <v>12</v>
      </c>
      <c r="G217" s="21">
        <v>0</v>
      </c>
      <c r="H217" s="21" t="s">
        <v>139</v>
      </c>
      <c r="I217" s="21" t="s">
        <v>139</v>
      </c>
      <c r="J217" s="21" t="s">
        <v>139</v>
      </c>
      <c r="K217" s="21" t="s">
        <v>140</v>
      </c>
      <c r="L217" s="21"/>
      <c r="M217" s="21"/>
      <c r="N217" s="21"/>
      <c r="O217" s="21"/>
      <c r="P217" s="21" t="s">
        <v>2278</v>
      </c>
      <c r="Q217" s="21" t="s">
        <v>120</v>
      </c>
      <c r="R217" s="21" t="s">
        <v>1976</v>
      </c>
      <c r="S217" s="21"/>
      <c r="T217" s="21" t="s">
        <v>10</v>
      </c>
      <c r="U217" s="21" t="s">
        <v>1390</v>
      </c>
      <c r="V217" s="21"/>
      <c r="W217" s="21"/>
      <c r="X217" s="21"/>
      <c r="Y217" s="21"/>
      <c r="Z217" s="21"/>
      <c r="AA217" s="21" t="s">
        <v>43</v>
      </c>
      <c r="AB217" s="21" t="s">
        <v>919</v>
      </c>
      <c r="AC217" s="21" t="s">
        <v>920</v>
      </c>
      <c r="AD217" s="35">
        <v>44753</v>
      </c>
      <c r="AE217" s="21" t="str">
        <f t="shared" si="3"/>
        <v>AC_32AML</v>
      </c>
      <c r="AF217" s="20"/>
      <c r="AG217" s="20"/>
      <c r="AH217" s="20"/>
      <c r="AI217" s="21" t="s">
        <v>876</v>
      </c>
      <c r="AJ217" s="21" t="s">
        <v>918</v>
      </c>
      <c r="AK217"/>
    </row>
    <row r="218" spans="1:37" s="54" customFormat="1" ht="26.4">
      <c r="A218" s="21">
        <v>33</v>
      </c>
      <c r="B218" s="81" t="s">
        <v>47</v>
      </c>
      <c r="C218" s="58">
        <v>45.635193999999998</v>
      </c>
      <c r="D218" s="58">
        <v>4.3888889999999998</v>
      </c>
      <c r="E218" s="21"/>
      <c r="F218" s="21">
        <v>20</v>
      </c>
      <c r="G218" s="21">
        <v>0</v>
      </c>
      <c r="H218" s="21" t="s">
        <v>139</v>
      </c>
      <c r="I218" s="21" t="s">
        <v>139</v>
      </c>
      <c r="J218" s="21" t="s">
        <v>139</v>
      </c>
      <c r="K218" s="21" t="s">
        <v>140</v>
      </c>
      <c r="L218" s="21"/>
      <c r="M218" s="21"/>
      <c r="N218" s="21"/>
      <c r="O218" s="21"/>
      <c r="P218" s="21" t="s">
        <v>2278</v>
      </c>
      <c r="Q218" s="21" t="s">
        <v>120</v>
      </c>
      <c r="R218" s="21" t="s">
        <v>1974</v>
      </c>
      <c r="S218" s="21"/>
      <c r="T218" s="21" t="s">
        <v>24</v>
      </c>
      <c r="U218" s="21" t="s">
        <v>1390</v>
      </c>
      <c r="V218" s="21"/>
      <c r="W218" s="21"/>
      <c r="X218" s="21"/>
      <c r="Y218" s="21"/>
      <c r="Z218" s="21"/>
      <c r="AA218" s="21" t="s">
        <v>43</v>
      </c>
      <c r="AB218" s="21" t="s">
        <v>919</v>
      </c>
      <c r="AC218" s="21" t="s">
        <v>920</v>
      </c>
      <c r="AD218" s="35">
        <v>44753</v>
      </c>
      <c r="AE218" s="21" t="str">
        <f t="shared" si="3"/>
        <v>AC_33AML</v>
      </c>
      <c r="AF218" s="20"/>
      <c r="AG218" s="20"/>
      <c r="AH218" s="20"/>
      <c r="AI218" s="21" t="s">
        <v>876</v>
      </c>
      <c r="AJ218" s="21" t="s">
        <v>918</v>
      </c>
      <c r="AK218"/>
    </row>
    <row r="219" spans="1:37" s="54" customFormat="1" ht="39.6">
      <c r="A219" s="21">
        <v>34</v>
      </c>
      <c r="B219" s="81" t="s">
        <v>48</v>
      </c>
      <c r="C219" s="58">
        <v>45.638778000000002</v>
      </c>
      <c r="D219" s="58">
        <v>4.3953889999999998</v>
      </c>
      <c r="E219" s="21"/>
      <c r="F219" s="21">
        <v>40</v>
      </c>
      <c r="G219" s="21">
        <v>0</v>
      </c>
      <c r="H219" s="21" t="s">
        <v>139</v>
      </c>
      <c r="I219" s="21" t="s">
        <v>139</v>
      </c>
      <c r="J219" s="21" t="s">
        <v>139</v>
      </c>
      <c r="K219" s="21" t="s">
        <v>140</v>
      </c>
      <c r="L219" s="21"/>
      <c r="M219" s="21"/>
      <c r="N219" s="21"/>
      <c r="O219" s="21"/>
      <c r="P219" s="21" t="s">
        <v>2278</v>
      </c>
      <c r="Q219" s="21" t="s">
        <v>120</v>
      </c>
      <c r="R219" s="21" t="s">
        <v>1974</v>
      </c>
      <c r="S219" s="21"/>
      <c r="T219" s="21" t="s">
        <v>10</v>
      </c>
      <c r="U219" s="21" t="s">
        <v>1390</v>
      </c>
      <c r="V219" s="21"/>
      <c r="W219" s="21"/>
      <c r="X219" s="21"/>
      <c r="Y219" s="21"/>
      <c r="Z219" s="21"/>
      <c r="AA219" s="21" t="s">
        <v>43</v>
      </c>
      <c r="AB219" s="21" t="s">
        <v>919</v>
      </c>
      <c r="AC219" s="21" t="s">
        <v>920</v>
      </c>
      <c r="AD219" s="35">
        <v>44753</v>
      </c>
      <c r="AE219" s="21" t="str">
        <f t="shared" si="3"/>
        <v>AC_34AML</v>
      </c>
      <c r="AF219" s="20"/>
      <c r="AG219" s="20"/>
      <c r="AH219" s="20"/>
      <c r="AI219" s="21" t="s">
        <v>876</v>
      </c>
      <c r="AJ219" s="21" t="s">
        <v>918</v>
      </c>
      <c r="AK219"/>
    </row>
    <row r="220" spans="1:37" s="54" customFormat="1" ht="52.8">
      <c r="A220" s="21">
        <v>35</v>
      </c>
      <c r="B220" s="81" t="s">
        <v>49</v>
      </c>
      <c r="C220" s="58">
        <v>45.735306000000001</v>
      </c>
      <c r="D220" s="58">
        <v>4.2881669999999996</v>
      </c>
      <c r="E220" s="21"/>
      <c r="F220" s="21">
        <v>10</v>
      </c>
      <c r="G220" s="21">
        <v>0</v>
      </c>
      <c r="H220" s="21" t="s">
        <v>139</v>
      </c>
      <c r="I220" s="21" t="s">
        <v>139</v>
      </c>
      <c r="J220" s="21" t="s">
        <v>139</v>
      </c>
      <c r="K220" s="21" t="s">
        <v>140</v>
      </c>
      <c r="L220" s="21"/>
      <c r="M220" s="21"/>
      <c r="N220" s="21"/>
      <c r="O220" s="21"/>
      <c r="P220" s="21" t="s">
        <v>2278</v>
      </c>
      <c r="Q220" s="21" t="s">
        <v>120</v>
      </c>
      <c r="R220" s="21" t="s">
        <v>1976</v>
      </c>
      <c r="S220" s="21"/>
      <c r="T220" s="21" t="s">
        <v>6</v>
      </c>
      <c r="U220" s="21" t="s">
        <v>1390</v>
      </c>
      <c r="V220" s="21"/>
      <c r="W220" s="21"/>
      <c r="X220" s="21"/>
      <c r="Y220" s="21"/>
      <c r="Z220" s="21"/>
      <c r="AA220" s="21" t="s">
        <v>43</v>
      </c>
      <c r="AB220" s="21" t="s">
        <v>921</v>
      </c>
      <c r="AC220" s="21" t="s">
        <v>922</v>
      </c>
      <c r="AD220" s="35">
        <v>44753</v>
      </c>
      <c r="AE220" s="21" t="str">
        <f t="shared" si="3"/>
        <v>AC_35AML</v>
      </c>
      <c r="AF220" s="20"/>
      <c r="AG220" s="20"/>
      <c r="AH220" s="20"/>
      <c r="AI220" s="21" t="s">
        <v>876</v>
      </c>
      <c r="AJ220" s="21" t="s">
        <v>918</v>
      </c>
      <c r="AK220"/>
    </row>
    <row r="221" spans="1:37" ht="26.4" customHeight="1">
      <c r="A221" s="21">
        <v>36</v>
      </c>
      <c r="B221" s="21" t="s">
        <v>50</v>
      </c>
      <c r="C221" s="58">
        <v>45.810361</v>
      </c>
      <c r="D221" s="58">
        <v>4.1959439999999999</v>
      </c>
      <c r="E221" s="21"/>
      <c r="F221" s="21">
        <v>10</v>
      </c>
      <c r="G221" s="21">
        <v>0</v>
      </c>
      <c r="H221" s="21" t="s">
        <v>139</v>
      </c>
      <c r="I221" s="21" t="s">
        <v>139</v>
      </c>
      <c r="J221" s="21" t="s">
        <v>139</v>
      </c>
      <c r="K221" s="21" t="s">
        <v>140</v>
      </c>
      <c r="M221" s="21"/>
      <c r="P221" s="21" t="s">
        <v>2278</v>
      </c>
      <c r="Q221" s="21" t="s">
        <v>120</v>
      </c>
      <c r="R221" s="21" t="s">
        <v>1976</v>
      </c>
      <c r="T221" s="21" t="s">
        <v>10</v>
      </c>
      <c r="U221" s="21" t="s">
        <v>1390</v>
      </c>
      <c r="AA221" s="21" t="s">
        <v>43</v>
      </c>
      <c r="AB221" s="21" t="s">
        <v>923</v>
      </c>
      <c r="AC221" s="21" t="s">
        <v>924</v>
      </c>
      <c r="AD221" s="35">
        <v>44753</v>
      </c>
      <c r="AE221" s="21" t="str">
        <f t="shared" si="3"/>
        <v>AC_36AML</v>
      </c>
      <c r="AF221" s="20"/>
      <c r="AG221" s="20"/>
      <c r="AH221" s="20"/>
      <c r="AI221" s="21" t="s">
        <v>876</v>
      </c>
      <c r="AJ221" s="21" t="s">
        <v>918</v>
      </c>
      <c r="AK221"/>
    </row>
    <row r="222" spans="1:37" ht="25.5" customHeight="1">
      <c r="A222" s="21">
        <v>37</v>
      </c>
      <c r="B222" s="21" t="s">
        <v>51</v>
      </c>
      <c r="C222" s="58">
        <v>45.817500000000003</v>
      </c>
      <c r="D222" s="58">
        <v>4.1827220000000001</v>
      </c>
      <c r="E222" s="21"/>
      <c r="F222" s="21">
        <v>10</v>
      </c>
      <c r="G222" s="21">
        <v>0</v>
      </c>
      <c r="H222" s="21" t="s">
        <v>139</v>
      </c>
      <c r="I222" s="21" t="s">
        <v>139</v>
      </c>
      <c r="J222" s="21" t="s">
        <v>139</v>
      </c>
      <c r="K222" s="21" t="s">
        <v>140</v>
      </c>
      <c r="M222" s="21"/>
      <c r="P222" s="21" t="s">
        <v>2278</v>
      </c>
      <c r="Q222" s="21" t="s">
        <v>120</v>
      </c>
      <c r="R222" s="21" t="s">
        <v>1976</v>
      </c>
      <c r="T222" s="21" t="s">
        <v>24</v>
      </c>
      <c r="U222" s="21" t="s">
        <v>1390</v>
      </c>
      <c r="AA222" s="21" t="s">
        <v>43</v>
      </c>
      <c r="AB222" s="21" t="s">
        <v>923</v>
      </c>
      <c r="AC222" s="21" t="s">
        <v>924</v>
      </c>
      <c r="AD222" s="35">
        <v>44753</v>
      </c>
      <c r="AE222" s="21" t="str">
        <f t="shared" si="3"/>
        <v>AC_37AML</v>
      </c>
      <c r="AF222" s="20"/>
      <c r="AG222" s="20"/>
      <c r="AH222" s="20"/>
      <c r="AI222" s="21" t="s">
        <v>876</v>
      </c>
      <c r="AJ222" s="21" t="s">
        <v>918</v>
      </c>
      <c r="AK222"/>
    </row>
    <row r="223" spans="1:37" ht="52.8">
      <c r="A223" s="21">
        <v>38</v>
      </c>
      <c r="B223" s="21" t="s">
        <v>52</v>
      </c>
      <c r="C223" s="58">
        <v>45.851027999999999</v>
      </c>
      <c r="D223" s="58">
        <v>4.3533330000000001</v>
      </c>
      <c r="E223" s="21"/>
      <c r="F223" s="21">
        <v>15</v>
      </c>
      <c r="G223" s="21">
        <v>0</v>
      </c>
      <c r="H223" s="21" t="s">
        <v>139</v>
      </c>
      <c r="I223" s="21" t="s">
        <v>139</v>
      </c>
      <c r="J223" s="21" t="s">
        <v>139</v>
      </c>
      <c r="K223" s="21" t="s">
        <v>140</v>
      </c>
      <c r="M223" s="21"/>
      <c r="N223" s="21" t="s">
        <v>45</v>
      </c>
      <c r="P223" s="21" t="s">
        <v>2278</v>
      </c>
      <c r="Q223" s="21" t="s">
        <v>120</v>
      </c>
      <c r="R223" s="21" t="s">
        <v>1974</v>
      </c>
      <c r="T223" s="21" t="s">
        <v>6</v>
      </c>
      <c r="U223" s="21" t="s">
        <v>1390</v>
      </c>
      <c r="AA223" s="21" t="s">
        <v>43</v>
      </c>
      <c r="AB223" s="21" t="s">
        <v>925</v>
      </c>
      <c r="AC223" s="21" t="s">
        <v>926</v>
      </c>
      <c r="AD223" s="35">
        <v>44753</v>
      </c>
      <c r="AE223" s="21" t="str">
        <f t="shared" si="3"/>
        <v>AC_38AML</v>
      </c>
      <c r="AF223" s="20"/>
      <c r="AG223" s="20"/>
      <c r="AH223" s="20"/>
      <c r="AI223" s="21" t="s">
        <v>876</v>
      </c>
      <c r="AJ223" s="21" t="s">
        <v>918</v>
      </c>
      <c r="AK223"/>
    </row>
    <row r="224" spans="1:37" ht="39.6">
      <c r="A224" s="21">
        <v>39</v>
      </c>
      <c r="B224" s="21" t="s">
        <v>53</v>
      </c>
      <c r="C224" s="58">
        <v>45.806610999999997</v>
      </c>
      <c r="D224" s="58">
        <v>4.1575829999999998</v>
      </c>
      <c r="E224" s="21"/>
      <c r="F224" s="21">
        <v>5</v>
      </c>
      <c r="G224" s="21">
        <v>0</v>
      </c>
      <c r="H224" s="21" t="s">
        <v>139</v>
      </c>
      <c r="I224" s="21" t="s">
        <v>139</v>
      </c>
      <c r="J224" s="21" t="s">
        <v>139</v>
      </c>
      <c r="K224" s="21" t="s">
        <v>140</v>
      </c>
      <c r="M224" s="21"/>
      <c r="P224" s="21" t="s">
        <v>2278</v>
      </c>
      <c r="Q224" s="21" t="s">
        <v>120</v>
      </c>
      <c r="R224" s="21" t="s">
        <v>1976</v>
      </c>
      <c r="T224" s="21" t="s">
        <v>28</v>
      </c>
      <c r="U224" s="21" t="s">
        <v>1390</v>
      </c>
      <c r="AA224" s="21" t="s">
        <v>43</v>
      </c>
      <c r="AB224" s="21" t="s">
        <v>927</v>
      </c>
      <c r="AC224" s="21" t="s">
        <v>928</v>
      </c>
      <c r="AD224" s="35">
        <v>44753</v>
      </c>
      <c r="AE224" s="21" t="str">
        <f t="shared" si="3"/>
        <v>AC_39AML</v>
      </c>
      <c r="AF224" s="20"/>
      <c r="AG224" s="20"/>
      <c r="AH224" s="20"/>
      <c r="AI224" s="21" t="s">
        <v>876</v>
      </c>
      <c r="AJ224" s="21" t="s">
        <v>918</v>
      </c>
      <c r="AK224"/>
    </row>
    <row r="225" spans="1:37" ht="39.6">
      <c r="A225" s="21">
        <v>40</v>
      </c>
      <c r="B225" s="21" t="s">
        <v>54</v>
      </c>
      <c r="C225" s="58">
        <v>45.708360999999996</v>
      </c>
      <c r="D225" s="58">
        <v>4.3007780000000002</v>
      </c>
      <c r="E225" s="21"/>
      <c r="F225" s="21">
        <v>20</v>
      </c>
      <c r="G225" s="21">
        <v>0</v>
      </c>
      <c r="H225" s="21" t="s">
        <v>139</v>
      </c>
      <c r="I225" s="21" t="s">
        <v>139</v>
      </c>
      <c r="J225" s="21" t="s">
        <v>139</v>
      </c>
      <c r="K225" s="21" t="s">
        <v>140</v>
      </c>
      <c r="M225" s="21"/>
      <c r="N225" s="21" t="s">
        <v>55</v>
      </c>
      <c r="P225" s="21" t="s">
        <v>2278</v>
      </c>
      <c r="Q225" s="21" t="s">
        <v>120</v>
      </c>
      <c r="R225" s="21" t="s">
        <v>1974</v>
      </c>
      <c r="T225" s="21" t="s">
        <v>10</v>
      </c>
      <c r="U225" s="21" t="s">
        <v>1390</v>
      </c>
      <c r="AA225" s="21" t="s">
        <v>43</v>
      </c>
      <c r="AB225" s="21" t="s">
        <v>929</v>
      </c>
      <c r="AC225" s="21" t="s">
        <v>930</v>
      </c>
      <c r="AD225" s="35">
        <v>44753</v>
      </c>
      <c r="AE225" s="21" t="str">
        <f t="shared" si="3"/>
        <v>AC_40AML</v>
      </c>
      <c r="AF225" s="20"/>
      <c r="AG225" s="20"/>
      <c r="AH225" s="20"/>
      <c r="AI225" s="21" t="s">
        <v>876</v>
      </c>
      <c r="AJ225" s="21" t="s">
        <v>918</v>
      </c>
      <c r="AK225"/>
    </row>
    <row r="226" spans="1:37" ht="12.75" customHeight="1">
      <c r="A226" s="21">
        <v>41</v>
      </c>
      <c r="B226" s="21" t="s">
        <v>56</v>
      </c>
      <c r="C226" s="58">
        <v>45.644083000000002</v>
      </c>
      <c r="D226" s="58">
        <v>4.2983890000000002</v>
      </c>
      <c r="E226" s="21"/>
      <c r="F226" s="21">
        <v>40</v>
      </c>
      <c r="G226" s="21">
        <v>0</v>
      </c>
      <c r="H226" s="21" t="s">
        <v>139</v>
      </c>
      <c r="I226" s="21" t="s">
        <v>139</v>
      </c>
      <c r="J226" s="21" t="s">
        <v>139</v>
      </c>
      <c r="K226" s="21" t="s">
        <v>140</v>
      </c>
      <c r="M226" s="21"/>
      <c r="N226" s="21" t="s">
        <v>57</v>
      </c>
      <c r="P226" s="21" t="s">
        <v>2278</v>
      </c>
      <c r="Q226" s="21" t="s">
        <v>120</v>
      </c>
      <c r="R226" s="21" t="s">
        <v>1974</v>
      </c>
      <c r="T226" s="21" t="s">
        <v>10</v>
      </c>
      <c r="U226" s="21" t="s">
        <v>1390</v>
      </c>
      <c r="AA226" s="21" t="s">
        <v>43</v>
      </c>
      <c r="AB226" s="21" t="s">
        <v>931</v>
      </c>
      <c r="AC226" s="21" t="s">
        <v>932</v>
      </c>
      <c r="AD226" s="35">
        <v>44753</v>
      </c>
      <c r="AE226" s="21" t="str">
        <f t="shared" si="3"/>
        <v>AC_41AML</v>
      </c>
      <c r="AF226" s="20"/>
      <c r="AG226" s="20"/>
      <c r="AH226" s="20"/>
      <c r="AI226" s="21" t="s">
        <v>876</v>
      </c>
      <c r="AJ226" s="21" t="s">
        <v>918</v>
      </c>
      <c r="AK226"/>
    </row>
    <row r="227" spans="1:37" ht="12.75" customHeight="1">
      <c r="A227" s="21">
        <v>42</v>
      </c>
      <c r="B227" s="21" t="s">
        <v>58</v>
      </c>
      <c r="C227" s="58">
        <v>45.79175</v>
      </c>
      <c r="D227" s="58">
        <v>4.3457499999999998</v>
      </c>
      <c r="E227" s="21"/>
      <c r="F227" s="21">
        <v>3</v>
      </c>
      <c r="G227" s="21">
        <v>0</v>
      </c>
      <c r="H227" s="21" t="s">
        <v>139</v>
      </c>
      <c r="I227" s="21" t="s">
        <v>139</v>
      </c>
      <c r="J227" s="21" t="s">
        <v>139</v>
      </c>
      <c r="K227" s="21" t="s">
        <v>140</v>
      </c>
      <c r="M227" s="21"/>
      <c r="N227" s="21" t="s">
        <v>59</v>
      </c>
      <c r="P227" s="21" t="s">
        <v>2278</v>
      </c>
      <c r="Q227" s="21" t="s">
        <v>120</v>
      </c>
      <c r="R227" s="21" t="s">
        <v>1976</v>
      </c>
      <c r="T227" s="21" t="s">
        <v>24</v>
      </c>
      <c r="U227" s="21" t="s">
        <v>1390</v>
      </c>
      <c r="AA227" s="21" t="s">
        <v>43</v>
      </c>
      <c r="AB227" s="21" t="s">
        <v>933</v>
      </c>
      <c r="AC227" s="21" t="s">
        <v>934</v>
      </c>
      <c r="AD227" s="35">
        <v>44753</v>
      </c>
      <c r="AE227" s="21" t="str">
        <f t="shared" si="3"/>
        <v>AC_42AML</v>
      </c>
      <c r="AF227" s="20"/>
      <c r="AG227" s="20"/>
      <c r="AH227" s="20"/>
      <c r="AI227" s="21" t="s">
        <v>876</v>
      </c>
      <c r="AJ227" s="21" t="s">
        <v>918</v>
      </c>
      <c r="AK227"/>
    </row>
    <row r="228" spans="1:37" ht="52.8">
      <c r="A228" s="21">
        <v>43</v>
      </c>
      <c r="B228" s="21" t="s">
        <v>60</v>
      </c>
      <c r="C228" s="58">
        <v>45.835194000000001</v>
      </c>
      <c r="D228" s="58">
        <v>4.2720830000000003</v>
      </c>
      <c r="E228" s="21"/>
      <c r="F228" s="21">
        <v>4</v>
      </c>
      <c r="G228" s="21">
        <v>0</v>
      </c>
      <c r="H228" s="21" t="s">
        <v>139</v>
      </c>
      <c r="I228" s="21" t="s">
        <v>139</v>
      </c>
      <c r="J228" s="21" t="s">
        <v>139</v>
      </c>
      <c r="K228" s="21" t="s">
        <v>140</v>
      </c>
      <c r="M228" s="21"/>
      <c r="N228" s="21" t="s">
        <v>55</v>
      </c>
      <c r="P228" s="21" t="s">
        <v>2278</v>
      </c>
      <c r="Q228" s="21" t="s">
        <v>120</v>
      </c>
      <c r="R228" s="21" t="s">
        <v>1976</v>
      </c>
      <c r="T228" s="21" t="s">
        <v>6</v>
      </c>
      <c r="U228" s="21" t="s">
        <v>1390</v>
      </c>
      <c r="AA228" s="21" t="s">
        <v>43</v>
      </c>
      <c r="AB228" s="21" t="s">
        <v>935</v>
      </c>
      <c r="AC228" s="21" t="s">
        <v>936</v>
      </c>
      <c r="AD228" s="35">
        <v>44753</v>
      </c>
      <c r="AE228" s="21" t="str">
        <f t="shared" si="3"/>
        <v>AC_43AML</v>
      </c>
      <c r="AF228" s="20"/>
      <c r="AG228" s="20"/>
      <c r="AH228" s="20"/>
      <c r="AI228" s="21" t="s">
        <v>876</v>
      </c>
      <c r="AJ228" s="21" t="s">
        <v>918</v>
      </c>
      <c r="AK228"/>
    </row>
    <row r="229" spans="1:37" ht="39.6">
      <c r="A229" s="21">
        <v>115</v>
      </c>
      <c r="B229" s="57" t="s">
        <v>157</v>
      </c>
      <c r="C229" s="87">
        <v>45.753749999999997</v>
      </c>
      <c r="D229" s="87">
        <v>4.220027</v>
      </c>
      <c r="E229" s="21" t="s">
        <v>158</v>
      </c>
      <c r="F229" s="21">
        <v>4</v>
      </c>
      <c r="G229" s="21">
        <v>0</v>
      </c>
      <c r="H229" s="21" t="s">
        <v>139</v>
      </c>
      <c r="I229" s="21" t="s">
        <v>139</v>
      </c>
      <c r="J229" s="21" t="s">
        <v>139</v>
      </c>
      <c r="K229" s="21" t="s">
        <v>139</v>
      </c>
      <c r="L229" s="21" t="s">
        <v>159</v>
      </c>
      <c r="M229" s="21"/>
      <c r="O229" s="21">
        <v>2020</v>
      </c>
      <c r="P229" s="21" t="s">
        <v>2278</v>
      </c>
      <c r="Q229" s="21" t="s">
        <v>120</v>
      </c>
      <c r="R229" s="21" t="s">
        <v>1976</v>
      </c>
      <c r="T229" s="21" t="s">
        <v>24</v>
      </c>
      <c r="U229" s="21" t="s">
        <v>1390</v>
      </c>
      <c r="AA229" s="21" t="s">
        <v>43</v>
      </c>
      <c r="AB229" s="21" t="s">
        <v>916</v>
      </c>
      <c r="AC229" s="21" t="s">
        <v>917</v>
      </c>
      <c r="AD229" s="35">
        <v>44753</v>
      </c>
      <c r="AE229" s="21" t="str">
        <f t="shared" si="3"/>
        <v>AC_115AML</v>
      </c>
      <c r="AF229" s="20"/>
      <c r="AG229" s="20"/>
      <c r="AH229" s="20"/>
      <c r="AI229" s="21" t="s">
        <v>876</v>
      </c>
      <c r="AJ229" s="21" t="s">
        <v>918</v>
      </c>
      <c r="AK229"/>
    </row>
    <row r="230" spans="1:37" ht="39.6">
      <c r="A230" s="21">
        <v>116</v>
      </c>
      <c r="B230" s="21" t="s">
        <v>160</v>
      </c>
      <c r="C230" s="87">
        <v>45.637916699999998</v>
      </c>
      <c r="D230" s="87">
        <v>4.3785832999999998</v>
      </c>
      <c r="E230" s="21" t="s">
        <v>161</v>
      </c>
      <c r="F230" s="21">
        <v>4</v>
      </c>
      <c r="G230" s="21">
        <v>0</v>
      </c>
      <c r="H230" s="21" t="s">
        <v>139</v>
      </c>
      <c r="I230" s="21" t="s">
        <v>139</v>
      </c>
      <c r="J230" s="21" t="s">
        <v>139</v>
      </c>
      <c r="K230" s="21" t="s">
        <v>140</v>
      </c>
      <c r="L230" s="21" t="s">
        <v>159</v>
      </c>
      <c r="M230" s="21"/>
      <c r="O230" s="21">
        <v>2021</v>
      </c>
      <c r="P230" s="21" t="s">
        <v>2278</v>
      </c>
      <c r="Q230" s="21" t="s">
        <v>120</v>
      </c>
      <c r="R230" s="21" t="s">
        <v>1976</v>
      </c>
      <c r="T230" s="21" t="s">
        <v>28</v>
      </c>
      <c r="U230" s="21" t="s">
        <v>1390</v>
      </c>
      <c r="Z230" s="21" t="s">
        <v>162</v>
      </c>
      <c r="AA230" s="21" t="s">
        <v>43</v>
      </c>
      <c r="AB230" s="21" t="s">
        <v>919</v>
      </c>
      <c r="AC230" s="21" t="s">
        <v>920</v>
      </c>
      <c r="AD230" s="35">
        <v>44753</v>
      </c>
      <c r="AE230" s="21" t="str">
        <f t="shared" si="3"/>
        <v>AC_116AML</v>
      </c>
      <c r="AF230" s="20"/>
      <c r="AG230" s="20"/>
      <c r="AH230" s="20"/>
      <c r="AI230" s="21" t="s">
        <v>876</v>
      </c>
      <c r="AJ230" s="21" t="s">
        <v>918</v>
      </c>
      <c r="AK230"/>
    </row>
    <row r="231" spans="1:37" ht="39.6">
      <c r="A231" s="21">
        <v>117</v>
      </c>
      <c r="B231" s="57" t="s">
        <v>163</v>
      </c>
      <c r="C231" s="87">
        <v>45.738833300000003</v>
      </c>
      <c r="D231" s="87">
        <v>4.1879720000000002</v>
      </c>
      <c r="E231" s="21" t="s">
        <v>164</v>
      </c>
      <c r="F231" s="21">
        <v>25</v>
      </c>
      <c r="G231" s="21">
        <v>0</v>
      </c>
      <c r="H231" s="21" t="s">
        <v>139</v>
      </c>
      <c r="I231" s="21" t="s">
        <v>139</v>
      </c>
      <c r="J231" s="21" t="s">
        <v>139</v>
      </c>
      <c r="K231" s="21" t="s">
        <v>140</v>
      </c>
      <c r="L231" s="21" t="s">
        <v>159</v>
      </c>
      <c r="M231" s="21"/>
      <c r="O231" s="21">
        <v>2016</v>
      </c>
      <c r="P231" s="21" t="s">
        <v>2278</v>
      </c>
      <c r="Q231" s="21" t="s">
        <v>120</v>
      </c>
      <c r="R231" s="21" t="s">
        <v>1974</v>
      </c>
      <c r="T231" s="21" t="s">
        <v>28</v>
      </c>
      <c r="U231" s="21" t="s">
        <v>1390</v>
      </c>
      <c r="AA231" s="21" t="s">
        <v>43</v>
      </c>
      <c r="AB231" s="21" t="s">
        <v>1034</v>
      </c>
      <c r="AC231" s="21" t="s">
        <v>1035</v>
      </c>
      <c r="AD231" s="35">
        <v>44753</v>
      </c>
      <c r="AE231" s="21" t="str">
        <f t="shared" si="3"/>
        <v>AC_117AML</v>
      </c>
      <c r="AF231" s="20"/>
      <c r="AG231" s="20"/>
      <c r="AH231" s="20"/>
      <c r="AI231" s="21" t="s">
        <v>876</v>
      </c>
      <c r="AJ231" s="21" t="s">
        <v>918</v>
      </c>
      <c r="AK231"/>
    </row>
    <row r="232" spans="1:37" ht="39.6">
      <c r="A232" s="21">
        <v>118</v>
      </c>
      <c r="B232" s="21" t="s">
        <v>165</v>
      </c>
      <c r="C232" s="87">
        <v>45.679499999999997</v>
      </c>
      <c r="D232" s="87">
        <v>4.2969160000000004</v>
      </c>
      <c r="E232" s="21" t="s">
        <v>166</v>
      </c>
      <c r="F232" s="21">
        <v>6</v>
      </c>
      <c r="G232" s="21">
        <v>0</v>
      </c>
      <c r="H232" s="21" t="s">
        <v>139</v>
      </c>
      <c r="I232" s="21" t="s">
        <v>139</v>
      </c>
      <c r="J232" s="21" t="s">
        <v>139</v>
      </c>
      <c r="K232" s="21" t="s">
        <v>140</v>
      </c>
      <c r="L232" s="21" t="s">
        <v>159</v>
      </c>
      <c r="M232" s="21"/>
      <c r="O232" s="21">
        <v>2021</v>
      </c>
      <c r="P232" s="21" t="s">
        <v>2278</v>
      </c>
      <c r="Q232" s="21" t="s">
        <v>120</v>
      </c>
      <c r="R232" s="21" t="s">
        <v>1976</v>
      </c>
      <c r="T232" s="21" t="s">
        <v>24</v>
      </c>
      <c r="U232" s="21" t="s">
        <v>1390</v>
      </c>
      <c r="AA232" s="21" t="s">
        <v>43</v>
      </c>
      <c r="AB232" s="21" t="s">
        <v>1036</v>
      </c>
      <c r="AC232" s="21" t="s">
        <v>1037</v>
      </c>
      <c r="AD232" s="35">
        <v>44753</v>
      </c>
      <c r="AE232" s="21" t="str">
        <f t="shared" si="3"/>
        <v>AC_118AML</v>
      </c>
      <c r="AF232" s="20"/>
      <c r="AG232" s="20"/>
      <c r="AH232" s="20"/>
      <c r="AI232" s="21" t="s">
        <v>876</v>
      </c>
      <c r="AJ232" s="21" t="s">
        <v>918</v>
      </c>
      <c r="AK232"/>
    </row>
    <row r="233" spans="1:37" ht="118.8">
      <c r="A233" s="21">
        <v>342</v>
      </c>
      <c r="B233" s="21" t="s">
        <v>503</v>
      </c>
      <c r="C233" s="34">
        <v>45.644472200000003</v>
      </c>
      <c r="D233" s="34">
        <v>4.2481109999999997</v>
      </c>
      <c r="E233" s="21" t="s">
        <v>504</v>
      </c>
      <c r="F233" s="21">
        <v>20</v>
      </c>
      <c r="G233" s="21">
        <v>4</v>
      </c>
      <c r="H233" s="21" t="s">
        <v>139</v>
      </c>
      <c r="I233" s="21" t="s">
        <v>139</v>
      </c>
      <c r="J233" s="21" t="s">
        <v>139</v>
      </c>
      <c r="K233" s="21" t="s">
        <v>140</v>
      </c>
      <c r="M233" s="21" t="s">
        <v>505</v>
      </c>
      <c r="N233" s="21" t="s">
        <v>506</v>
      </c>
      <c r="O233" s="21">
        <v>2023</v>
      </c>
      <c r="P233" s="21" t="s">
        <v>2278</v>
      </c>
      <c r="Q233" s="21" t="s">
        <v>120</v>
      </c>
      <c r="R233" s="21" t="s">
        <v>1976</v>
      </c>
      <c r="U233" s="21" t="s">
        <v>1390</v>
      </c>
      <c r="Z233" s="21" t="s">
        <v>507</v>
      </c>
      <c r="AA233" s="21" t="s">
        <v>43</v>
      </c>
      <c r="AB233" s="21" t="s">
        <v>1237</v>
      </c>
      <c r="AC233" s="37">
        <v>42149</v>
      </c>
      <c r="AD233" s="35">
        <v>44753</v>
      </c>
      <c r="AE233" s="21" t="str">
        <f t="shared" si="3"/>
        <v>AC_342AML</v>
      </c>
      <c r="AF233" s="20"/>
      <c r="AG233" s="20"/>
      <c r="AH233" s="20"/>
      <c r="AI233" s="21" t="s">
        <v>876</v>
      </c>
      <c r="AJ233" s="21" t="s">
        <v>918</v>
      </c>
      <c r="AK233"/>
    </row>
    <row r="234" spans="1:37" ht="12.75" customHeight="1">
      <c r="A234" s="21">
        <v>343</v>
      </c>
      <c r="B234" s="21" t="s">
        <v>163</v>
      </c>
      <c r="C234" s="34">
        <v>45.73883</v>
      </c>
      <c r="D234" s="34">
        <v>4.1879720000000002</v>
      </c>
      <c r="E234" s="21" t="s">
        <v>508</v>
      </c>
      <c r="F234" s="21">
        <v>20</v>
      </c>
      <c r="G234" s="21">
        <v>0</v>
      </c>
      <c r="H234" s="21" t="s">
        <v>139</v>
      </c>
      <c r="I234" s="21" t="s">
        <v>139</v>
      </c>
      <c r="J234" s="21" t="s">
        <v>139</v>
      </c>
      <c r="K234" s="21" t="s">
        <v>140</v>
      </c>
      <c r="M234" s="21" t="s">
        <v>509</v>
      </c>
      <c r="N234" s="21" t="s">
        <v>1371</v>
      </c>
      <c r="O234" s="21">
        <v>2022</v>
      </c>
      <c r="P234" s="21" t="s">
        <v>137</v>
      </c>
      <c r="Q234" s="21" t="s">
        <v>120</v>
      </c>
      <c r="R234" s="21" t="s">
        <v>1974</v>
      </c>
      <c r="U234" s="21" t="s">
        <v>1398</v>
      </c>
      <c r="Z234" s="21" t="s">
        <v>510</v>
      </c>
      <c r="AA234" s="21" t="s">
        <v>43</v>
      </c>
      <c r="AB234" s="21" t="s">
        <v>1034</v>
      </c>
      <c r="AC234" s="37">
        <v>42066</v>
      </c>
      <c r="AD234" s="35">
        <v>44753</v>
      </c>
      <c r="AE234" s="21" t="str">
        <f t="shared" si="3"/>
        <v>AC_343AML</v>
      </c>
      <c r="AF234" s="20"/>
      <c r="AG234" s="20"/>
      <c r="AH234" s="20"/>
      <c r="AI234" s="21" t="s">
        <v>876</v>
      </c>
      <c r="AJ234" s="21" t="s">
        <v>918</v>
      </c>
      <c r="AK234"/>
    </row>
    <row r="235" spans="1:37" ht="66">
      <c r="A235" s="21">
        <v>353</v>
      </c>
      <c r="B235" s="21" t="s">
        <v>528</v>
      </c>
      <c r="C235" s="34">
        <v>45.842556999999999</v>
      </c>
      <c r="D235" s="34">
        <v>4.1650479999999996</v>
      </c>
      <c r="E235" s="21" t="s">
        <v>529</v>
      </c>
      <c r="F235" s="21">
        <v>100</v>
      </c>
      <c r="G235" s="21">
        <v>2</v>
      </c>
      <c r="H235" s="21" t="s">
        <v>139</v>
      </c>
      <c r="I235" s="21" t="s">
        <v>139</v>
      </c>
      <c r="J235" s="21" t="s">
        <v>139</v>
      </c>
      <c r="K235" s="21" t="s">
        <v>140</v>
      </c>
      <c r="M235" s="21" t="s">
        <v>531</v>
      </c>
      <c r="N235" s="21" t="s">
        <v>335</v>
      </c>
      <c r="O235" s="21" t="s">
        <v>530</v>
      </c>
      <c r="P235" s="21" t="s">
        <v>2278</v>
      </c>
      <c r="Q235" s="21" t="s">
        <v>120</v>
      </c>
      <c r="R235" s="21" t="s">
        <v>1975</v>
      </c>
      <c r="U235" s="21" t="s">
        <v>1390</v>
      </c>
      <c r="Z235" s="21" t="s">
        <v>525</v>
      </c>
      <c r="AA235" s="21" t="s">
        <v>43</v>
      </c>
      <c r="AB235" s="21" t="s">
        <v>1247</v>
      </c>
      <c r="AC235" s="37">
        <v>42254</v>
      </c>
      <c r="AD235" s="35">
        <v>44753</v>
      </c>
      <c r="AE235" s="21" t="str">
        <f t="shared" si="3"/>
        <v>AC_353AML</v>
      </c>
      <c r="AF235" s="20"/>
      <c r="AG235" s="20"/>
      <c r="AH235" s="20"/>
      <c r="AI235" s="21" t="s">
        <v>876</v>
      </c>
      <c r="AJ235" s="21" t="s">
        <v>918</v>
      </c>
      <c r="AK235"/>
    </row>
    <row r="236" spans="1:37" ht="12.75" customHeight="1">
      <c r="A236" s="21">
        <v>1516</v>
      </c>
      <c r="B236" s="21" t="s">
        <v>2444</v>
      </c>
      <c r="C236" s="21">
        <v>45.842669999999998</v>
      </c>
      <c r="D236" s="21">
        <v>4.164911</v>
      </c>
      <c r="E236" s="21" t="s">
        <v>2445</v>
      </c>
      <c r="F236" s="21">
        <v>100</v>
      </c>
      <c r="I236" s="21" t="s">
        <v>1390</v>
      </c>
      <c r="J236" s="21" t="s">
        <v>1390</v>
      </c>
      <c r="K236" s="21" t="s">
        <v>140</v>
      </c>
      <c r="M236" s="21" t="s">
        <v>2467</v>
      </c>
      <c r="O236" s="21">
        <v>2023</v>
      </c>
      <c r="P236" s="21" t="s">
        <v>2278</v>
      </c>
      <c r="Q236" s="21" t="s">
        <v>120</v>
      </c>
      <c r="R236" s="21" t="s">
        <v>1975</v>
      </c>
      <c r="U236" s="21" t="s">
        <v>1390</v>
      </c>
      <c r="AA236" s="21" t="s">
        <v>43</v>
      </c>
      <c r="AB236" s="21" t="s">
        <v>2446</v>
      </c>
      <c r="AC236" s="21">
        <v>42122</v>
      </c>
      <c r="AD236" s="35">
        <v>45631</v>
      </c>
      <c r="AE236" s="21" t="str">
        <f t="shared" si="3"/>
        <v>AC_1516AML</v>
      </c>
      <c r="AI236" s="21">
        <v>42</v>
      </c>
    </row>
    <row r="237" spans="1:37" ht="66">
      <c r="A237" s="21">
        <v>69</v>
      </c>
      <c r="B237" s="21" t="s">
        <v>95</v>
      </c>
      <c r="C237" s="34">
        <v>45.837916300000003</v>
      </c>
      <c r="D237" s="34">
        <v>5.0508793299999999</v>
      </c>
      <c r="E237" s="21" t="s">
        <v>1364</v>
      </c>
      <c r="F237" s="21">
        <v>75</v>
      </c>
      <c r="G237" s="21">
        <v>2</v>
      </c>
      <c r="H237" s="21" t="s">
        <v>139</v>
      </c>
      <c r="I237" s="21" t="s">
        <v>139</v>
      </c>
      <c r="J237" s="21" t="s">
        <v>139</v>
      </c>
      <c r="M237" s="21" t="s">
        <v>96</v>
      </c>
      <c r="P237" s="21" t="s">
        <v>2278</v>
      </c>
      <c r="Q237" s="21" t="s">
        <v>120</v>
      </c>
      <c r="R237" s="21" t="s">
        <v>1975</v>
      </c>
      <c r="T237" s="21" t="s">
        <v>10</v>
      </c>
      <c r="U237" s="21" t="s">
        <v>1390</v>
      </c>
      <c r="Z237" s="21" t="s">
        <v>1376</v>
      </c>
      <c r="AA237" s="21" t="s">
        <v>97</v>
      </c>
      <c r="AB237" s="21" t="s">
        <v>968</v>
      </c>
      <c r="AC237" s="21" t="s">
        <v>969</v>
      </c>
      <c r="AD237" s="35">
        <v>44753</v>
      </c>
      <c r="AE237" s="21" t="str">
        <f t="shared" si="3"/>
        <v>AC_69AML</v>
      </c>
      <c r="AF237" s="20"/>
      <c r="AG237" s="20"/>
      <c r="AH237" s="20" t="s">
        <v>1366</v>
      </c>
      <c r="AI237" s="21" t="s">
        <v>970</v>
      </c>
      <c r="AJ237" s="21" t="s">
        <v>971</v>
      </c>
      <c r="AK237"/>
    </row>
    <row r="238" spans="1:37" ht="52.8">
      <c r="A238" s="21">
        <v>172</v>
      </c>
      <c r="B238" s="57" t="s">
        <v>284</v>
      </c>
      <c r="C238" s="34">
        <v>45.850267000000002</v>
      </c>
      <c r="D238" s="34">
        <v>5.0993740000000001</v>
      </c>
      <c r="E238" s="21" t="s">
        <v>285</v>
      </c>
      <c r="F238" s="21">
        <v>85</v>
      </c>
      <c r="G238" s="21">
        <v>2</v>
      </c>
      <c r="H238" s="21" t="s">
        <v>140</v>
      </c>
      <c r="I238" s="21" t="s">
        <v>139</v>
      </c>
      <c r="J238" s="21" t="s">
        <v>139</v>
      </c>
      <c r="K238" s="21" t="s">
        <v>140</v>
      </c>
      <c r="M238" s="21" t="s">
        <v>286</v>
      </c>
      <c r="N238" s="21" t="s">
        <v>288</v>
      </c>
      <c r="O238" s="21">
        <v>2021</v>
      </c>
      <c r="P238" s="21" t="s">
        <v>2278</v>
      </c>
      <c r="Q238" s="21" t="s">
        <v>120</v>
      </c>
      <c r="R238" s="21" t="s">
        <v>1975</v>
      </c>
      <c r="T238" s="21" t="s">
        <v>10</v>
      </c>
      <c r="U238" s="21" t="s">
        <v>1390</v>
      </c>
      <c r="Z238" s="21" t="s">
        <v>287</v>
      </c>
      <c r="AA238" s="21" t="s">
        <v>97</v>
      </c>
      <c r="AB238" s="21" t="s">
        <v>1135</v>
      </c>
      <c r="AC238" s="21" t="s">
        <v>1136</v>
      </c>
      <c r="AD238" s="35">
        <v>44753</v>
      </c>
      <c r="AE238" s="21" t="str">
        <f t="shared" si="3"/>
        <v>AC_172AML</v>
      </c>
      <c r="AF238" s="20"/>
      <c r="AG238" s="20"/>
      <c r="AH238" s="20"/>
      <c r="AI238" s="21" t="s">
        <v>970</v>
      </c>
      <c r="AJ238" s="21" t="s">
        <v>971</v>
      </c>
      <c r="AK238"/>
    </row>
    <row r="239" spans="1:37" ht="52.8">
      <c r="A239" s="21">
        <v>173</v>
      </c>
      <c r="B239" s="21" t="s">
        <v>289</v>
      </c>
      <c r="C239" s="34">
        <v>45.842463000000002</v>
      </c>
      <c r="D239" s="34">
        <v>5.0496429999999997</v>
      </c>
      <c r="E239" s="21" t="s">
        <v>290</v>
      </c>
      <c r="F239" s="21">
        <v>15</v>
      </c>
      <c r="H239" s="21" t="s">
        <v>140</v>
      </c>
      <c r="I239" s="21" t="s">
        <v>139</v>
      </c>
      <c r="J239" s="21" t="s">
        <v>139</v>
      </c>
      <c r="K239" s="21" t="s">
        <v>140</v>
      </c>
      <c r="M239" s="21"/>
      <c r="O239" s="21">
        <v>2017</v>
      </c>
      <c r="P239" s="21" t="s">
        <v>2278</v>
      </c>
      <c r="Q239" s="21" t="s">
        <v>120</v>
      </c>
      <c r="R239" s="21" t="s">
        <v>1974</v>
      </c>
      <c r="T239" s="21" t="s">
        <v>6</v>
      </c>
      <c r="U239" s="21" t="s">
        <v>1390</v>
      </c>
      <c r="AA239" s="21" t="s">
        <v>97</v>
      </c>
      <c r="AB239" s="21" t="s">
        <v>1137</v>
      </c>
      <c r="AC239" s="21" t="s">
        <v>1138</v>
      </c>
      <c r="AD239" s="35">
        <v>44753</v>
      </c>
      <c r="AE239" s="21" t="str">
        <f t="shared" si="3"/>
        <v>AC_173AML</v>
      </c>
      <c r="AF239" s="20"/>
      <c r="AG239" s="20"/>
      <c r="AH239" s="20"/>
      <c r="AI239" s="21" t="s">
        <v>970</v>
      </c>
      <c r="AJ239" s="21" t="s">
        <v>971</v>
      </c>
      <c r="AK239"/>
    </row>
    <row r="240" spans="1:37" ht="26.4">
      <c r="A240" s="21">
        <v>447</v>
      </c>
      <c r="B240" s="21" t="s">
        <v>679</v>
      </c>
      <c r="C240" s="34">
        <v>45.850757000000002</v>
      </c>
      <c r="D240" s="34">
        <v>5.1003936000000003</v>
      </c>
      <c r="E240" s="21" t="s">
        <v>680</v>
      </c>
      <c r="F240" s="21">
        <v>16</v>
      </c>
      <c r="H240" s="21" t="s">
        <v>139</v>
      </c>
      <c r="I240" s="21" t="s">
        <v>139</v>
      </c>
      <c r="J240" s="21" t="s">
        <v>139</v>
      </c>
      <c r="K240" s="21" t="s">
        <v>140</v>
      </c>
      <c r="M240" s="21"/>
      <c r="P240" s="21" t="s">
        <v>2278</v>
      </c>
      <c r="Q240" s="21" t="s">
        <v>2274</v>
      </c>
      <c r="R240" s="21" t="s">
        <v>1974</v>
      </c>
      <c r="U240" s="21" t="s">
        <v>1390</v>
      </c>
      <c r="AA240" s="21" t="s">
        <v>97</v>
      </c>
      <c r="AB240" s="21" t="s">
        <v>1135</v>
      </c>
      <c r="AC240" s="37">
        <v>1027</v>
      </c>
      <c r="AD240" s="35">
        <v>44753</v>
      </c>
      <c r="AE240" s="21" t="str">
        <f t="shared" si="3"/>
        <v>AC_447AML</v>
      </c>
      <c r="AF240" s="20"/>
      <c r="AG240" s="20"/>
      <c r="AH240" s="20"/>
      <c r="AI240" s="21" t="s">
        <v>970</v>
      </c>
      <c r="AJ240" s="21" t="s">
        <v>971</v>
      </c>
      <c r="AK240"/>
    </row>
    <row r="241" spans="1:37" ht="15" customHeight="1">
      <c r="A241" s="21">
        <v>187</v>
      </c>
      <c r="B241" s="57" t="s">
        <v>328</v>
      </c>
      <c r="C241" s="34">
        <v>45.883082000000002</v>
      </c>
      <c r="D241" s="34">
        <v>4.8997728</v>
      </c>
      <c r="E241" s="21" t="s">
        <v>329</v>
      </c>
      <c r="F241" s="21">
        <v>21</v>
      </c>
      <c r="I241" s="21" t="s">
        <v>139</v>
      </c>
      <c r="J241" s="21" t="s">
        <v>139</v>
      </c>
      <c r="M241" s="21"/>
      <c r="O241" s="21">
        <v>2019</v>
      </c>
      <c r="P241" s="21" t="s">
        <v>2278</v>
      </c>
      <c r="Q241" s="21" t="s">
        <v>120</v>
      </c>
      <c r="R241" s="21" t="s">
        <v>1974</v>
      </c>
      <c r="U241" s="21" t="s">
        <v>1390</v>
      </c>
      <c r="AA241" s="21" t="s">
        <v>330</v>
      </c>
      <c r="AB241" s="21" t="s">
        <v>1160</v>
      </c>
      <c r="AC241" s="21" t="s">
        <v>1161</v>
      </c>
      <c r="AD241" s="35">
        <v>44753</v>
      </c>
      <c r="AE241" s="21" t="str">
        <f t="shared" si="3"/>
        <v>AC_187AML</v>
      </c>
      <c r="AF241" s="20"/>
      <c r="AG241" s="20"/>
      <c r="AH241" s="20"/>
      <c r="AI241" s="21" t="s">
        <v>970</v>
      </c>
      <c r="AJ241" s="21" t="s">
        <v>1162</v>
      </c>
      <c r="AK241"/>
    </row>
    <row r="242" spans="1:37" ht="15" customHeight="1">
      <c r="A242" s="21">
        <v>1612</v>
      </c>
      <c r="B242" s="21" t="s">
        <v>2740</v>
      </c>
      <c r="C242" s="3">
        <v>46.076366</v>
      </c>
      <c r="D242" s="3">
        <v>4.9020650000000003</v>
      </c>
      <c r="E242" s="3" t="s">
        <v>2741</v>
      </c>
      <c r="F242" s="3">
        <v>23</v>
      </c>
      <c r="G242" s="3">
        <v>2</v>
      </c>
      <c r="H242" s="3"/>
      <c r="I242" s="3" t="s">
        <v>139</v>
      </c>
      <c r="J242" s="3" t="s">
        <v>139</v>
      </c>
      <c r="K242" s="3"/>
      <c r="M242" s="21"/>
      <c r="O242" s="3"/>
      <c r="P242" s="3" t="s">
        <v>2278</v>
      </c>
      <c r="Q242" s="3" t="s">
        <v>120</v>
      </c>
      <c r="R242" s="3" t="s">
        <v>1976</v>
      </c>
      <c r="S242" s="3"/>
      <c r="T242" s="3" t="s">
        <v>24</v>
      </c>
      <c r="U242" s="3"/>
      <c r="V242" s="3"/>
      <c r="W242" s="3"/>
      <c r="X242" s="3"/>
      <c r="Y242" s="3"/>
      <c r="Z242" s="3"/>
      <c r="AA242" s="3" t="s">
        <v>330</v>
      </c>
      <c r="AB242" s="3" t="s">
        <v>2742</v>
      </c>
      <c r="AC242" s="37"/>
      <c r="AD242" s="35"/>
      <c r="AF242" s="20"/>
      <c r="AG242" s="20"/>
      <c r="AH242" s="20"/>
      <c r="AK242"/>
    </row>
    <row r="243" spans="1:37" ht="66">
      <c r="A243" s="21">
        <v>1613</v>
      </c>
      <c r="B243" s="21" t="s">
        <v>2743</v>
      </c>
      <c r="C243" s="3"/>
      <c r="D243" s="3"/>
      <c r="E243" s="3" t="s">
        <v>2744</v>
      </c>
      <c r="F243" s="3"/>
      <c r="G243" s="3"/>
      <c r="H243" s="3"/>
      <c r="I243" s="3"/>
      <c r="J243" s="3"/>
      <c r="K243" s="3"/>
      <c r="M243" s="21"/>
      <c r="O243" s="3"/>
      <c r="P243" s="3" t="s">
        <v>137</v>
      </c>
      <c r="Q243" s="3" t="s">
        <v>120</v>
      </c>
      <c r="R243" s="3" t="s">
        <v>1976</v>
      </c>
      <c r="S243" s="3"/>
      <c r="T243" s="3"/>
      <c r="U243" s="3"/>
      <c r="V243" s="3"/>
      <c r="W243" s="3"/>
      <c r="X243" s="3"/>
      <c r="Y243" s="3"/>
      <c r="Z243" s="21" t="s">
        <v>2745</v>
      </c>
      <c r="AA243" s="3" t="s">
        <v>330</v>
      </c>
      <c r="AB243" s="3" t="s">
        <v>2746</v>
      </c>
      <c r="AC243" s="37"/>
      <c r="AD243" s="35"/>
      <c r="AF243" s="20"/>
      <c r="AG243" s="20"/>
      <c r="AH243" s="20"/>
      <c r="AK243"/>
    </row>
    <row r="244" spans="1:37" ht="39.6">
      <c r="A244" s="21">
        <v>428</v>
      </c>
      <c r="B244" s="21" t="s">
        <v>645</v>
      </c>
      <c r="C244" s="34">
        <v>46.129005999999997</v>
      </c>
      <c r="D244" s="34">
        <v>4.964664</v>
      </c>
      <c r="E244" s="21"/>
      <c r="F244" s="21">
        <v>10</v>
      </c>
      <c r="G244" s="21">
        <v>0</v>
      </c>
      <c r="I244" s="21" t="s">
        <v>139</v>
      </c>
      <c r="J244" s="21" t="s">
        <v>139</v>
      </c>
      <c r="M244" s="21"/>
      <c r="P244" s="21" t="s">
        <v>2278</v>
      </c>
      <c r="Q244" s="21" t="s">
        <v>120</v>
      </c>
      <c r="R244" s="21" t="s">
        <v>1976</v>
      </c>
      <c r="U244" s="21" t="s">
        <v>1390</v>
      </c>
      <c r="AA244" s="21" t="s">
        <v>330</v>
      </c>
      <c r="AB244" s="21" t="s">
        <v>1286</v>
      </c>
      <c r="AC244" s="37">
        <v>1093</v>
      </c>
      <c r="AD244" s="35">
        <v>44753</v>
      </c>
      <c r="AE244" s="21" t="str">
        <f t="shared" ref="AE244:AE309" si="4">CONCATENATE("AC_",A244,"AML")</f>
        <v>AC_428AML</v>
      </c>
      <c r="AF244" s="20"/>
      <c r="AG244" s="20"/>
      <c r="AH244" s="20"/>
      <c r="AI244" s="21" t="s">
        <v>970</v>
      </c>
      <c r="AJ244" s="21" t="s">
        <v>1162</v>
      </c>
      <c r="AK244"/>
    </row>
    <row r="245" spans="1:37" ht="52.8">
      <c r="A245" s="21">
        <v>300</v>
      </c>
      <c r="B245" s="57" t="s">
        <v>417</v>
      </c>
      <c r="C245" s="34">
        <v>45.976359546791201</v>
      </c>
      <c r="D245" s="34">
        <v>5.3126284713117196</v>
      </c>
      <c r="E245" s="21" t="s">
        <v>418</v>
      </c>
      <c r="F245" s="21">
        <v>65</v>
      </c>
      <c r="G245" s="21">
        <v>4</v>
      </c>
      <c r="H245" s="21" t="s">
        <v>139</v>
      </c>
      <c r="I245" s="21" t="s">
        <v>139</v>
      </c>
      <c r="J245" s="21" t="s">
        <v>139</v>
      </c>
      <c r="K245" s="21" t="s">
        <v>140</v>
      </c>
      <c r="M245" s="21" t="s">
        <v>419</v>
      </c>
      <c r="N245" s="21" t="s">
        <v>420</v>
      </c>
      <c r="O245" s="21">
        <v>2016</v>
      </c>
      <c r="P245" s="21" t="s">
        <v>2278</v>
      </c>
      <c r="Q245" s="21" t="s">
        <v>120</v>
      </c>
      <c r="R245" s="21" t="s">
        <v>1975</v>
      </c>
      <c r="T245" s="21" t="s">
        <v>6</v>
      </c>
      <c r="U245" s="21" t="s">
        <v>1390</v>
      </c>
      <c r="AA245" s="21" t="s">
        <v>136</v>
      </c>
      <c r="AB245" s="21" t="s">
        <v>1208</v>
      </c>
      <c r="AC245" s="37">
        <v>1089</v>
      </c>
      <c r="AD245" s="35">
        <v>44753</v>
      </c>
      <c r="AE245" s="21" t="str">
        <f t="shared" si="4"/>
        <v>AC_300AML</v>
      </c>
      <c r="AF245" s="20"/>
      <c r="AG245" s="20"/>
      <c r="AH245" s="20"/>
      <c r="AI245" s="21" t="s">
        <v>970</v>
      </c>
      <c r="AJ245" s="21" t="s">
        <v>1024</v>
      </c>
      <c r="AK245"/>
    </row>
    <row r="246" spans="1:37" ht="52.8">
      <c r="A246" s="21">
        <v>301</v>
      </c>
      <c r="B246" s="21" t="s">
        <v>421</v>
      </c>
      <c r="C246" s="34">
        <v>45.859751802628402</v>
      </c>
      <c r="D246" s="34">
        <v>5.1840835133775398</v>
      </c>
      <c r="E246" s="21" t="s">
        <v>682</v>
      </c>
      <c r="F246" s="21">
        <v>141</v>
      </c>
      <c r="G246" s="21">
        <v>4</v>
      </c>
      <c r="H246" s="21" t="s">
        <v>139</v>
      </c>
      <c r="I246" s="21" t="s">
        <v>139</v>
      </c>
      <c r="J246" s="21" t="s">
        <v>139</v>
      </c>
      <c r="K246" s="21" t="s">
        <v>140</v>
      </c>
      <c r="M246" s="21" t="s">
        <v>422</v>
      </c>
      <c r="O246" s="21">
        <v>2018</v>
      </c>
      <c r="P246" s="21" t="s">
        <v>2278</v>
      </c>
      <c r="Q246" s="21" t="s">
        <v>120</v>
      </c>
      <c r="R246" s="21" t="s">
        <v>1975</v>
      </c>
      <c r="T246" s="21" t="s">
        <v>6</v>
      </c>
      <c r="U246" s="21" t="s">
        <v>1390</v>
      </c>
      <c r="Z246" s="21" t="s">
        <v>672</v>
      </c>
      <c r="AA246" s="21" t="s">
        <v>136</v>
      </c>
      <c r="AB246" s="21" t="s">
        <v>1209</v>
      </c>
      <c r="AC246" s="37">
        <v>1290</v>
      </c>
      <c r="AD246" s="35">
        <v>44753</v>
      </c>
      <c r="AE246" s="21" t="str">
        <f t="shared" si="4"/>
        <v>AC_301AML</v>
      </c>
      <c r="AF246" s="20"/>
      <c r="AG246" s="20"/>
      <c r="AH246" s="20" t="s">
        <v>1366</v>
      </c>
      <c r="AI246" s="21" t="s">
        <v>970</v>
      </c>
      <c r="AJ246" s="21" t="s">
        <v>1024</v>
      </c>
      <c r="AK246"/>
    </row>
    <row r="247" spans="1:37" ht="52.8">
      <c r="A247" s="21">
        <v>302</v>
      </c>
      <c r="B247" s="57" t="s">
        <v>423</v>
      </c>
      <c r="C247" s="34">
        <v>45.901241499999998</v>
      </c>
      <c r="D247" s="34">
        <v>5.1931176609999996</v>
      </c>
      <c r="E247" s="21" t="s">
        <v>424</v>
      </c>
      <c r="F247" s="21">
        <v>369</v>
      </c>
      <c r="H247" s="21" t="s">
        <v>139</v>
      </c>
      <c r="I247" s="21" t="s">
        <v>139</v>
      </c>
      <c r="J247" s="21" t="s">
        <v>139</v>
      </c>
      <c r="K247" s="21" t="s">
        <v>140</v>
      </c>
      <c r="M247" s="21" t="s">
        <v>425</v>
      </c>
      <c r="N247" s="21" t="s">
        <v>420</v>
      </c>
      <c r="O247" s="21">
        <v>2018</v>
      </c>
      <c r="P247" s="21" t="s">
        <v>1379</v>
      </c>
      <c r="Q247" s="21" t="s">
        <v>185</v>
      </c>
      <c r="R247" s="21" t="s">
        <v>1374</v>
      </c>
      <c r="T247" s="21" t="s">
        <v>66</v>
      </c>
      <c r="U247" s="21" t="s">
        <v>1390</v>
      </c>
      <c r="AA247" s="21" t="s">
        <v>136</v>
      </c>
      <c r="AB247" s="21" t="s">
        <v>1210</v>
      </c>
      <c r="AC247" s="37">
        <v>1244</v>
      </c>
      <c r="AD247" s="35">
        <v>44753</v>
      </c>
      <c r="AE247" s="21" t="str">
        <f t="shared" si="4"/>
        <v>AC_302AML</v>
      </c>
      <c r="AF247" s="20"/>
      <c r="AG247" s="20"/>
      <c r="AH247" s="20"/>
      <c r="AI247" s="21" t="s">
        <v>970</v>
      </c>
      <c r="AJ247" s="21" t="s">
        <v>1024</v>
      </c>
      <c r="AK247"/>
    </row>
    <row r="248" spans="1:37" ht="26.4">
      <c r="A248" s="21">
        <v>1617</v>
      </c>
      <c r="B248" s="21" t="s">
        <v>2755</v>
      </c>
      <c r="C248" s="34">
        <v>45.955739999999999</v>
      </c>
      <c r="D248" s="34">
        <v>5.34063</v>
      </c>
      <c r="E248" s="21" t="s">
        <v>427</v>
      </c>
      <c r="F248" s="21">
        <v>60</v>
      </c>
      <c r="H248" s="21" t="s">
        <v>139</v>
      </c>
      <c r="I248" s="21" t="s">
        <v>139</v>
      </c>
      <c r="J248" s="21" t="s">
        <v>139</v>
      </c>
      <c r="K248" s="21" t="s">
        <v>140</v>
      </c>
      <c r="M248" s="21"/>
      <c r="O248" s="21">
        <v>2024</v>
      </c>
      <c r="P248" s="21" t="s">
        <v>2278</v>
      </c>
      <c r="Q248" s="21" t="s">
        <v>867</v>
      </c>
      <c r="R248" s="21" t="s">
        <v>1384</v>
      </c>
      <c r="U248" s="21" t="s">
        <v>1390</v>
      </c>
      <c r="AA248" s="21" t="s">
        <v>136</v>
      </c>
      <c r="AB248" s="21" t="s">
        <v>1023</v>
      </c>
      <c r="AC248" s="37">
        <v>1004</v>
      </c>
      <c r="AD248" s="35">
        <v>44753</v>
      </c>
      <c r="AE248" s="21" t="str">
        <f t="shared" ref="AE248:AE249" si="5">CONCATENATE("AC_",A248,"AML")</f>
        <v>AC_1617AML</v>
      </c>
      <c r="AF248" s="20"/>
      <c r="AG248" s="20"/>
      <c r="AH248" s="20"/>
      <c r="AI248" s="21" t="s">
        <v>970</v>
      </c>
      <c r="AJ248" s="21" t="s">
        <v>1024</v>
      </c>
      <c r="AK248"/>
    </row>
    <row r="249" spans="1:37" ht="39.6">
      <c r="A249" s="21">
        <v>1618</v>
      </c>
      <c r="B249" s="21" t="s">
        <v>426</v>
      </c>
      <c r="C249" s="34">
        <v>45.954659999999997</v>
      </c>
      <c r="D249" s="34">
        <v>5.3398000000000003</v>
      </c>
      <c r="E249" s="21" t="s">
        <v>427</v>
      </c>
      <c r="F249" s="21">
        <v>200</v>
      </c>
      <c r="H249" s="21" t="s">
        <v>139</v>
      </c>
      <c r="I249" s="21" t="s">
        <v>139</v>
      </c>
      <c r="J249" s="21" t="s">
        <v>139</v>
      </c>
      <c r="K249" s="21" t="s">
        <v>140</v>
      </c>
      <c r="M249" s="21" t="s">
        <v>428</v>
      </c>
      <c r="O249" s="21">
        <v>2021</v>
      </c>
      <c r="P249" s="21" t="s">
        <v>1379</v>
      </c>
      <c r="Q249" s="21" t="s">
        <v>867</v>
      </c>
      <c r="R249" s="21" t="s">
        <v>1374</v>
      </c>
      <c r="T249" s="21" t="s">
        <v>28</v>
      </c>
      <c r="U249" s="21" t="s">
        <v>1390</v>
      </c>
      <c r="AA249" s="21" t="s">
        <v>136</v>
      </c>
      <c r="AB249" s="21" t="s">
        <v>1023</v>
      </c>
      <c r="AC249" s="37">
        <v>1004</v>
      </c>
      <c r="AD249" s="35">
        <v>44753</v>
      </c>
      <c r="AE249" s="21" t="str">
        <f t="shared" si="5"/>
        <v>AC_1618AML</v>
      </c>
      <c r="AF249" s="20"/>
      <c r="AG249" s="20"/>
      <c r="AH249" s="20"/>
      <c r="AI249" s="21" t="s">
        <v>970</v>
      </c>
      <c r="AJ249" s="21" t="s">
        <v>1024</v>
      </c>
      <c r="AK249"/>
    </row>
    <row r="250" spans="1:37" ht="26.4">
      <c r="A250" s="21">
        <v>303</v>
      </c>
      <c r="B250" s="21" t="s">
        <v>2756</v>
      </c>
      <c r="C250" s="34">
        <v>45.956850000000003</v>
      </c>
      <c r="D250" s="34">
        <v>5.33927</v>
      </c>
      <c r="E250" s="21" t="s">
        <v>2757</v>
      </c>
      <c r="F250" s="21">
        <v>320</v>
      </c>
      <c r="H250" s="21" t="s">
        <v>139</v>
      </c>
      <c r="I250" s="21" t="s">
        <v>139</v>
      </c>
      <c r="J250" s="21" t="s">
        <v>139</v>
      </c>
      <c r="K250" s="21" t="s">
        <v>140</v>
      </c>
      <c r="M250" s="21"/>
      <c r="O250" s="21">
        <v>2024</v>
      </c>
      <c r="P250" s="21" t="s">
        <v>1379</v>
      </c>
      <c r="Q250" s="21" t="s">
        <v>867</v>
      </c>
      <c r="R250" s="21" t="s">
        <v>1374</v>
      </c>
      <c r="U250" s="21" t="s">
        <v>1390</v>
      </c>
      <c r="AA250" s="21" t="s">
        <v>136</v>
      </c>
      <c r="AB250" s="21" t="s">
        <v>1023</v>
      </c>
      <c r="AC250" s="37">
        <v>1004</v>
      </c>
      <c r="AD250" s="35">
        <v>44753</v>
      </c>
      <c r="AE250" s="21" t="str">
        <f t="shared" si="4"/>
        <v>AC_303AML</v>
      </c>
      <c r="AF250" s="20"/>
      <c r="AG250" s="20"/>
      <c r="AH250" s="20"/>
      <c r="AI250" s="21" t="s">
        <v>970</v>
      </c>
      <c r="AJ250" s="21" t="s">
        <v>1024</v>
      </c>
      <c r="AK250"/>
    </row>
    <row r="251" spans="1:37" ht="52.8">
      <c r="A251" s="21">
        <v>304</v>
      </c>
      <c r="B251" s="21" t="s">
        <v>429</v>
      </c>
      <c r="C251" s="34">
        <v>45.885734164896697</v>
      </c>
      <c r="D251" s="34">
        <v>5.3473436616844898</v>
      </c>
      <c r="E251" s="21" t="s">
        <v>430</v>
      </c>
      <c r="F251" s="21">
        <v>80</v>
      </c>
      <c r="H251" s="21" t="s">
        <v>139</v>
      </c>
      <c r="I251" s="21" t="s">
        <v>139</v>
      </c>
      <c r="J251" s="21" t="s">
        <v>139</v>
      </c>
      <c r="K251" s="21" t="s">
        <v>140</v>
      </c>
      <c r="M251" s="21" t="s">
        <v>422</v>
      </c>
      <c r="O251" s="21">
        <v>2021</v>
      </c>
      <c r="P251" s="21" t="s">
        <v>2278</v>
      </c>
      <c r="Q251" s="21" t="s">
        <v>120</v>
      </c>
      <c r="R251" s="21" t="s">
        <v>1975</v>
      </c>
      <c r="T251" s="21" t="s">
        <v>6</v>
      </c>
      <c r="U251" s="21" t="s">
        <v>1390</v>
      </c>
      <c r="AA251" s="21" t="s">
        <v>136</v>
      </c>
      <c r="AB251" s="21" t="s">
        <v>1211</v>
      </c>
      <c r="AC251" s="37">
        <v>1386</v>
      </c>
      <c r="AD251" s="35">
        <v>44753</v>
      </c>
      <c r="AE251" s="21" t="str">
        <f t="shared" si="4"/>
        <v>AC_304AML</v>
      </c>
      <c r="AF251" s="20"/>
      <c r="AG251" s="20"/>
      <c r="AH251" s="20"/>
      <c r="AI251" s="21" t="s">
        <v>970</v>
      </c>
      <c r="AJ251" s="21" t="s">
        <v>1024</v>
      </c>
      <c r="AK251"/>
    </row>
    <row r="252" spans="1:37" ht="26.4">
      <c r="A252" s="21">
        <v>305</v>
      </c>
      <c r="B252" s="21" t="s">
        <v>431</v>
      </c>
      <c r="C252" s="34">
        <v>45.954232106707003</v>
      </c>
      <c r="D252" s="34">
        <v>5.3427202062040804</v>
      </c>
      <c r="E252" s="21" t="s">
        <v>432</v>
      </c>
      <c r="F252" s="21">
        <v>0</v>
      </c>
      <c r="M252" s="21" t="s">
        <v>422</v>
      </c>
      <c r="O252" s="21">
        <v>2020</v>
      </c>
      <c r="P252" s="21" t="s">
        <v>2278</v>
      </c>
      <c r="Q252" s="21" t="s">
        <v>413</v>
      </c>
      <c r="R252" s="21" t="s">
        <v>1383</v>
      </c>
      <c r="U252" s="21" t="s">
        <v>1390</v>
      </c>
      <c r="AA252" s="21" t="s">
        <v>136</v>
      </c>
      <c r="AB252" s="21" t="s">
        <v>1023</v>
      </c>
      <c r="AC252" s="37">
        <v>1004</v>
      </c>
      <c r="AD252" s="35">
        <v>44753</v>
      </c>
      <c r="AE252" s="21" t="str">
        <f t="shared" si="4"/>
        <v>AC_305AML</v>
      </c>
      <c r="AF252" s="21" t="s">
        <v>1980</v>
      </c>
      <c r="AG252" s="21" t="s">
        <v>1981</v>
      </c>
      <c r="AH252" s="20"/>
      <c r="AI252" s="21" t="s">
        <v>970</v>
      </c>
      <c r="AJ252" s="21" t="s">
        <v>1024</v>
      </c>
      <c r="AK252"/>
    </row>
    <row r="253" spans="1:37" ht="26.4">
      <c r="A253" s="21">
        <v>306</v>
      </c>
      <c r="B253" s="57" t="s">
        <v>433</v>
      </c>
      <c r="C253" s="34">
        <v>45.923228416607401</v>
      </c>
      <c r="D253" s="34">
        <v>5.2936360955139197</v>
      </c>
      <c r="E253" s="21" t="s">
        <v>434</v>
      </c>
      <c r="F253" s="21">
        <v>0</v>
      </c>
      <c r="M253" s="21" t="s">
        <v>422</v>
      </c>
      <c r="O253" s="21">
        <v>2020</v>
      </c>
      <c r="P253" s="21" t="s">
        <v>2278</v>
      </c>
      <c r="Q253" s="21" t="s">
        <v>413</v>
      </c>
      <c r="R253" s="21" t="s">
        <v>1383</v>
      </c>
      <c r="U253" s="21" t="s">
        <v>1390</v>
      </c>
      <c r="AA253" s="21" t="s">
        <v>136</v>
      </c>
      <c r="AB253" s="21" t="s">
        <v>1212</v>
      </c>
      <c r="AC253" s="37">
        <v>1213</v>
      </c>
      <c r="AD253" s="35">
        <v>44753</v>
      </c>
      <c r="AE253" s="21" t="str">
        <f t="shared" si="4"/>
        <v>AC_306AML</v>
      </c>
      <c r="AF253" s="21" t="s">
        <v>1980</v>
      </c>
      <c r="AG253" s="21" t="s">
        <v>1981</v>
      </c>
      <c r="AH253" s="20"/>
      <c r="AI253" s="21" t="s">
        <v>970</v>
      </c>
      <c r="AJ253" s="21" t="s">
        <v>1024</v>
      </c>
      <c r="AK253"/>
    </row>
    <row r="254" spans="1:37" ht="26.4">
      <c r="A254" s="21">
        <v>307</v>
      </c>
      <c r="B254" s="57" t="s">
        <v>2476</v>
      </c>
      <c r="C254" s="34">
        <v>45.890769333539403</v>
      </c>
      <c r="D254" s="34">
        <v>5.27922083937107</v>
      </c>
      <c r="E254" s="21" t="s">
        <v>435</v>
      </c>
      <c r="F254" s="21">
        <v>0</v>
      </c>
      <c r="M254" s="21" t="s">
        <v>422</v>
      </c>
      <c r="O254" s="21">
        <v>2020</v>
      </c>
      <c r="P254" s="21" t="s">
        <v>2278</v>
      </c>
      <c r="Q254" s="21" t="s">
        <v>413</v>
      </c>
      <c r="R254" s="21" t="s">
        <v>1383</v>
      </c>
      <c r="U254" s="21" t="s">
        <v>1390</v>
      </c>
      <c r="AA254" s="21" t="s">
        <v>136</v>
      </c>
      <c r="AB254" s="21" t="s">
        <v>1213</v>
      </c>
      <c r="AC254" s="37">
        <v>1366</v>
      </c>
      <c r="AD254" s="35">
        <v>44753</v>
      </c>
      <c r="AE254" s="21" t="str">
        <f t="shared" si="4"/>
        <v>AC_307AML</v>
      </c>
      <c r="AF254" s="21" t="s">
        <v>1980</v>
      </c>
      <c r="AG254" s="21" t="s">
        <v>1981</v>
      </c>
      <c r="AH254" s="20"/>
      <c r="AI254" s="21" t="s">
        <v>970</v>
      </c>
      <c r="AJ254" s="21" t="s">
        <v>1024</v>
      </c>
      <c r="AK254"/>
    </row>
    <row r="255" spans="1:37" ht="26.4">
      <c r="A255" s="21">
        <v>308</v>
      </c>
      <c r="B255" s="57" t="s">
        <v>436</v>
      </c>
      <c r="C255" s="34">
        <v>45.847999479131197</v>
      </c>
      <c r="D255" s="34">
        <v>5.2841373487034202</v>
      </c>
      <c r="E255" s="21" t="s">
        <v>437</v>
      </c>
      <c r="F255" s="21">
        <v>0</v>
      </c>
      <c r="M255" s="21" t="s">
        <v>422</v>
      </c>
      <c r="O255" s="21">
        <v>2020</v>
      </c>
      <c r="P255" s="21" t="s">
        <v>2278</v>
      </c>
      <c r="Q255" s="21" t="s">
        <v>413</v>
      </c>
      <c r="R255" s="21" t="s">
        <v>1383</v>
      </c>
      <c r="U255" s="21" t="s">
        <v>1390</v>
      </c>
      <c r="AA255" s="21" t="s">
        <v>136</v>
      </c>
      <c r="AB255" s="21" t="s">
        <v>1214</v>
      </c>
      <c r="AC255" s="37">
        <v>1390</v>
      </c>
      <c r="AD255" s="35">
        <v>44753</v>
      </c>
      <c r="AE255" s="21" t="str">
        <f t="shared" si="4"/>
        <v>AC_308AML</v>
      </c>
      <c r="AF255" s="21" t="s">
        <v>1980</v>
      </c>
      <c r="AG255" s="21" t="s">
        <v>1981</v>
      </c>
      <c r="AH255" s="20"/>
      <c r="AI255" s="21" t="s">
        <v>970</v>
      </c>
      <c r="AJ255" s="21" t="s">
        <v>1024</v>
      </c>
      <c r="AK255"/>
    </row>
    <row r="256" spans="1:37" ht="26.4">
      <c r="A256" s="21">
        <v>309</v>
      </c>
      <c r="B256" s="57" t="s">
        <v>438</v>
      </c>
      <c r="C256" s="34">
        <v>45.836850217865504</v>
      </c>
      <c r="D256" s="34">
        <v>5.2868455835730099</v>
      </c>
      <c r="E256" s="21" t="s">
        <v>439</v>
      </c>
      <c r="F256" s="21">
        <v>0</v>
      </c>
      <c r="M256" s="21" t="s">
        <v>422</v>
      </c>
      <c r="O256" s="21">
        <v>2020</v>
      </c>
      <c r="P256" s="21" t="s">
        <v>2278</v>
      </c>
      <c r="Q256" s="21" t="s">
        <v>413</v>
      </c>
      <c r="R256" s="21" t="s">
        <v>1383</v>
      </c>
      <c r="U256" s="21" t="s">
        <v>1390</v>
      </c>
      <c r="AA256" s="21" t="s">
        <v>136</v>
      </c>
      <c r="AB256" s="21" t="s">
        <v>1214</v>
      </c>
      <c r="AC256" s="37">
        <v>1390</v>
      </c>
      <c r="AD256" s="35">
        <v>44753</v>
      </c>
      <c r="AE256" s="21" t="str">
        <f t="shared" si="4"/>
        <v>AC_309AML</v>
      </c>
      <c r="AF256" s="21" t="s">
        <v>1980</v>
      </c>
      <c r="AG256" s="21" t="s">
        <v>1981</v>
      </c>
      <c r="AH256" s="20"/>
      <c r="AI256" s="21" t="s">
        <v>970</v>
      </c>
      <c r="AJ256" s="21" t="s">
        <v>1024</v>
      </c>
      <c r="AK256"/>
    </row>
    <row r="257" spans="1:37" ht="15" customHeight="1">
      <c r="A257" s="21">
        <v>310</v>
      </c>
      <c r="B257" s="57" t="s">
        <v>440</v>
      </c>
      <c r="C257" s="34">
        <v>45.7778304685121</v>
      </c>
      <c r="D257" s="34">
        <v>5.2113401393531902</v>
      </c>
      <c r="E257" s="21" t="s">
        <v>441</v>
      </c>
      <c r="F257" s="21">
        <v>0</v>
      </c>
      <c r="M257" s="21" t="s">
        <v>422</v>
      </c>
      <c r="O257" s="21">
        <v>2020</v>
      </c>
      <c r="P257" s="21" t="s">
        <v>2278</v>
      </c>
      <c r="Q257" s="21" t="s">
        <v>413</v>
      </c>
      <c r="R257" s="21" t="s">
        <v>1383</v>
      </c>
      <c r="U257" s="21" t="s">
        <v>1390</v>
      </c>
      <c r="AA257" s="21" t="s">
        <v>136</v>
      </c>
      <c r="AB257" s="21" t="s">
        <v>1215</v>
      </c>
      <c r="AC257" s="37">
        <v>1224</v>
      </c>
      <c r="AD257" s="35">
        <v>44753</v>
      </c>
      <c r="AE257" s="21" t="str">
        <f t="shared" si="4"/>
        <v>AC_310AML</v>
      </c>
      <c r="AF257" s="21" t="s">
        <v>1980</v>
      </c>
      <c r="AG257" s="21" t="s">
        <v>1981</v>
      </c>
      <c r="AH257" s="20"/>
      <c r="AI257" s="21" t="s">
        <v>970</v>
      </c>
      <c r="AJ257" s="21" t="s">
        <v>1024</v>
      </c>
      <c r="AK257"/>
    </row>
    <row r="258" spans="1:37" ht="26.4">
      <c r="A258" s="21">
        <v>311</v>
      </c>
      <c r="B258" s="21" t="s">
        <v>442</v>
      </c>
      <c r="C258" s="34">
        <v>45.751270290855899</v>
      </c>
      <c r="D258" s="34">
        <v>5.1907845941263702</v>
      </c>
      <c r="E258" s="21" t="s">
        <v>443</v>
      </c>
      <c r="F258" s="21">
        <v>0</v>
      </c>
      <c r="M258" s="21" t="s">
        <v>422</v>
      </c>
      <c r="O258" s="21">
        <v>2020</v>
      </c>
      <c r="P258" s="21" t="s">
        <v>2278</v>
      </c>
      <c r="Q258" s="21" t="s">
        <v>413</v>
      </c>
      <c r="R258" s="21" t="s">
        <v>1383</v>
      </c>
      <c r="U258" s="21" t="s">
        <v>2414</v>
      </c>
      <c r="AA258" s="21" t="s">
        <v>136</v>
      </c>
      <c r="AB258" s="21" t="s">
        <v>1216</v>
      </c>
      <c r="AC258" s="37">
        <v>38507</v>
      </c>
      <c r="AD258" s="35">
        <v>44753</v>
      </c>
      <c r="AE258" s="21" t="str">
        <f t="shared" si="4"/>
        <v>AC_311AML</v>
      </c>
      <c r="AF258" s="21" t="s">
        <v>1980</v>
      </c>
      <c r="AG258" s="21" t="s">
        <v>1981</v>
      </c>
      <c r="AH258" s="20"/>
      <c r="AI258" s="21" t="s">
        <v>888</v>
      </c>
      <c r="AJ258" s="21" t="s">
        <v>1059</v>
      </c>
      <c r="AK258"/>
    </row>
    <row r="259" spans="1:37" ht="26.4">
      <c r="A259" s="21">
        <v>312</v>
      </c>
      <c r="B259" s="21" t="s">
        <v>444</v>
      </c>
      <c r="C259" s="34">
        <v>45.817097538884902</v>
      </c>
      <c r="D259" s="34">
        <v>5.4047788849809697</v>
      </c>
      <c r="E259" s="21" t="s">
        <v>445</v>
      </c>
      <c r="F259" s="21">
        <v>0</v>
      </c>
      <c r="M259" s="21" t="s">
        <v>422</v>
      </c>
      <c r="O259" s="21">
        <v>2020</v>
      </c>
      <c r="P259" s="21" t="s">
        <v>2278</v>
      </c>
      <c r="Q259" s="21" t="s">
        <v>413</v>
      </c>
      <c r="R259" s="21" t="s">
        <v>1383</v>
      </c>
      <c r="U259" s="21" t="s">
        <v>2414</v>
      </c>
      <c r="AA259" s="21" t="s">
        <v>136</v>
      </c>
      <c r="AB259" s="21" t="s">
        <v>1077</v>
      </c>
      <c r="AC259" s="37">
        <v>38247</v>
      </c>
      <c r="AD259" s="35">
        <v>44753</v>
      </c>
      <c r="AE259" s="21" t="str">
        <f t="shared" si="4"/>
        <v>AC_312AML</v>
      </c>
      <c r="AF259" s="21" t="s">
        <v>1980</v>
      </c>
      <c r="AG259" s="21" t="s">
        <v>1981</v>
      </c>
      <c r="AH259" s="20"/>
      <c r="AI259" s="21" t="s">
        <v>888</v>
      </c>
      <c r="AJ259" s="21" t="s">
        <v>1059</v>
      </c>
      <c r="AK259"/>
    </row>
    <row r="260" spans="1:37" ht="26.4">
      <c r="A260" s="21">
        <v>313</v>
      </c>
      <c r="B260" s="57" t="s">
        <v>446</v>
      </c>
      <c r="C260" s="34">
        <v>45.857706869541097</v>
      </c>
      <c r="D260" s="34">
        <v>5.4054677751982902</v>
      </c>
      <c r="E260" s="21" t="s">
        <v>447</v>
      </c>
      <c r="F260" s="21">
        <v>0</v>
      </c>
      <c r="M260" s="21" t="s">
        <v>422</v>
      </c>
      <c r="O260" s="21">
        <v>2020</v>
      </c>
      <c r="P260" s="21" t="s">
        <v>2278</v>
      </c>
      <c r="Q260" s="21" t="s">
        <v>413</v>
      </c>
      <c r="R260" s="21" t="s">
        <v>1383</v>
      </c>
      <c r="U260" s="21" t="s">
        <v>1390</v>
      </c>
      <c r="AA260" s="21" t="s">
        <v>136</v>
      </c>
      <c r="AB260" s="21" t="s">
        <v>1217</v>
      </c>
      <c r="AC260" s="37">
        <v>1396</v>
      </c>
      <c r="AD260" s="35">
        <v>44753</v>
      </c>
      <c r="AE260" s="21" t="str">
        <f t="shared" si="4"/>
        <v>AC_313AML</v>
      </c>
      <c r="AF260" s="21" t="s">
        <v>1980</v>
      </c>
      <c r="AG260" s="21" t="s">
        <v>1981</v>
      </c>
      <c r="AH260" s="20"/>
      <c r="AI260" s="21" t="s">
        <v>970</v>
      </c>
      <c r="AJ260" s="21" t="s">
        <v>1024</v>
      </c>
      <c r="AK260"/>
    </row>
    <row r="261" spans="1:37" ht="26.4">
      <c r="A261" s="21">
        <v>314</v>
      </c>
      <c r="B261" s="57" t="s">
        <v>448</v>
      </c>
      <c r="C261" s="34">
        <v>45.884914727710701</v>
      </c>
      <c r="D261" s="34">
        <v>5.3702953590508198</v>
      </c>
      <c r="E261" s="21" t="s">
        <v>449</v>
      </c>
      <c r="F261" s="21">
        <v>0</v>
      </c>
      <c r="M261" s="21" t="s">
        <v>422</v>
      </c>
      <c r="O261" s="21">
        <v>2020</v>
      </c>
      <c r="P261" s="21" t="s">
        <v>2278</v>
      </c>
      <c r="Q261" s="21" t="s">
        <v>413</v>
      </c>
      <c r="R261" s="21" t="s">
        <v>1383</v>
      </c>
      <c r="U261" s="21" t="s">
        <v>1390</v>
      </c>
      <c r="AA261" s="21" t="s">
        <v>136</v>
      </c>
      <c r="AB261" s="21" t="s">
        <v>1211</v>
      </c>
      <c r="AC261" s="37">
        <v>1386</v>
      </c>
      <c r="AD261" s="35">
        <v>44753</v>
      </c>
      <c r="AE261" s="21" t="str">
        <f t="shared" si="4"/>
        <v>AC_314AML</v>
      </c>
      <c r="AF261" s="21" t="s">
        <v>1980</v>
      </c>
      <c r="AG261" s="21" t="s">
        <v>1981</v>
      </c>
      <c r="AH261" s="20"/>
      <c r="AI261" s="21" t="s">
        <v>970</v>
      </c>
      <c r="AJ261" s="21" t="s">
        <v>1024</v>
      </c>
      <c r="AK261"/>
    </row>
    <row r="262" spans="1:37" ht="26.4">
      <c r="A262" s="21">
        <v>315</v>
      </c>
      <c r="B262" s="57" t="s">
        <v>450</v>
      </c>
      <c r="C262" s="34">
        <v>45.795770949542401</v>
      </c>
      <c r="D262" s="34">
        <v>5.2545640852197399</v>
      </c>
      <c r="E262" s="21" t="s">
        <v>451</v>
      </c>
      <c r="F262" s="21">
        <v>0</v>
      </c>
      <c r="M262" s="21" t="s">
        <v>422</v>
      </c>
      <c r="O262" s="21">
        <v>2020</v>
      </c>
      <c r="P262" s="21" t="s">
        <v>2278</v>
      </c>
      <c r="Q262" s="21" t="s">
        <v>413</v>
      </c>
      <c r="R262" s="21" t="s">
        <v>1383</v>
      </c>
      <c r="U262" s="21" t="s">
        <v>1390</v>
      </c>
      <c r="AA262" s="21" t="s">
        <v>136</v>
      </c>
      <c r="AB262" s="21" t="s">
        <v>1214</v>
      </c>
      <c r="AC262" s="37">
        <v>1390</v>
      </c>
      <c r="AD262" s="35">
        <v>44753</v>
      </c>
      <c r="AE262" s="21" t="str">
        <f t="shared" si="4"/>
        <v>AC_315AML</v>
      </c>
      <c r="AF262" s="21" t="s">
        <v>1980</v>
      </c>
      <c r="AG262" s="21" t="s">
        <v>1981</v>
      </c>
      <c r="AH262" s="20"/>
      <c r="AI262" s="21" t="s">
        <v>970</v>
      </c>
      <c r="AJ262" s="21" t="s">
        <v>1024</v>
      </c>
      <c r="AK262"/>
    </row>
    <row r="263" spans="1:37" ht="26.4">
      <c r="A263" s="21">
        <v>449</v>
      </c>
      <c r="B263" s="21" t="s">
        <v>681</v>
      </c>
      <c r="C263" s="34">
        <v>45.860678700000001</v>
      </c>
      <c r="D263" s="34">
        <v>5.18226517</v>
      </c>
      <c r="E263" s="21" t="s">
        <v>682</v>
      </c>
      <c r="F263" s="21">
        <v>18</v>
      </c>
      <c r="H263" s="21" t="s">
        <v>139</v>
      </c>
      <c r="I263" s="21" t="s">
        <v>139</v>
      </c>
      <c r="J263" s="21" t="s">
        <v>139</v>
      </c>
      <c r="K263" s="21" t="s">
        <v>140</v>
      </c>
      <c r="M263" s="21"/>
      <c r="P263" s="21" t="s">
        <v>2278</v>
      </c>
      <c r="Q263" s="21" t="s">
        <v>2274</v>
      </c>
      <c r="R263" s="21" t="s">
        <v>1974</v>
      </c>
      <c r="U263" s="21" t="s">
        <v>1390</v>
      </c>
      <c r="AA263" s="21" t="s">
        <v>136</v>
      </c>
      <c r="AB263" s="21" t="s">
        <v>1209</v>
      </c>
      <c r="AC263" s="37">
        <v>1290</v>
      </c>
      <c r="AD263" s="35">
        <v>44753</v>
      </c>
      <c r="AE263" s="21" t="str">
        <f t="shared" si="4"/>
        <v>AC_449AML</v>
      </c>
      <c r="AF263" s="20"/>
      <c r="AG263" s="20"/>
      <c r="AH263" s="20"/>
      <c r="AI263" s="21" t="s">
        <v>970</v>
      </c>
      <c r="AJ263" s="21" t="s">
        <v>1024</v>
      </c>
      <c r="AK263"/>
    </row>
    <row r="264" spans="1:37" ht="26.4">
      <c r="A264" s="21">
        <v>451</v>
      </c>
      <c r="B264" s="21" t="s">
        <v>683</v>
      </c>
      <c r="C264" s="34">
        <v>45.976767479999999</v>
      </c>
      <c r="D264" s="34">
        <v>5.3122449999999999</v>
      </c>
      <c r="E264" s="21" t="s">
        <v>684</v>
      </c>
      <c r="F264" s="21">
        <v>23</v>
      </c>
      <c r="H264" s="21" t="s">
        <v>139</v>
      </c>
      <c r="I264" s="21" t="s">
        <v>139</v>
      </c>
      <c r="J264" s="21" t="s">
        <v>139</v>
      </c>
      <c r="K264" s="21" t="s">
        <v>140</v>
      </c>
      <c r="M264" s="21"/>
      <c r="P264" s="21" t="s">
        <v>2278</v>
      </c>
      <c r="Q264" s="21" t="s">
        <v>2274</v>
      </c>
      <c r="R264" s="21" t="s">
        <v>1974</v>
      </c>
      <c r="U264" s="21" t="s">
        <v>1390</v>
      </c>
      <c r="AA264" s="21" t="s">
        <v>136</v>
      </c>
      <c r="AB264" s="21" t="s">
        <v>1208</v>
      </c>
      <c r="AC264" s="37">
        <v>1089</v>
      </c>
      <c r="AD264" s="35">
        <v>44753</v>
      </c>
      <c r="AE264" s="21" t="str">
        <f t="shared" si="4"/>
        <v>AC_451AML</v>
      </c>
      <c r="AF264" s="20"/>
      <c r="AG264" s="20"/>
      <c r="AH264" s="20"/>
      <c r="AI264" s="21" t="s">
        <v>970</v>
      </c>
      <c r="AJ264" s="21" t="s">
        <v>1024</v>
      </c>
      <c r="AK264"/>
    </row>
    <row r="265" spans="1:37" ht="12.75" customHeight="1">
      <c r="A265" s="21">
        <v>1470</v>
      </c>
      <c r="B265" s="21" t="s">
        <v>2192</v>
      </c>
      <c r="C265" s="21">
        <v>45.859361</v>
      </c>
      <c r="D265" s="21">
        <v>5.1839170000000001</v>
      </c>
      <c r="E265" s="21"/>
      <c r="F265" s="21">
        <v>0</v>
      </c>
      <c r="M265" s="21"/>
      <c r="P265" s="21" t="s">
        <v>2278</v>
      </c>
      <c r="Q265" s="21" t="s">
        <v>413</v>
      </c>
      <c r="R265" s="21" t="s">
        <v>1383</v>
      </c>
      <c r="U265" s="21" t="s">
        <v>1390</v>
      </c>
      <c r="Z265" s="21" t="s">
        <v>2168</v>
      </c>
      <c r="AA265" s="21" t="s">
        <v>136</v>
      </c>
      <c r="AB265" s="21" t="s">
        <v>681</v>
      </c>
      <c r="AC265" s="21" t="s">
        <v>2342</v>
      </c>
      <c r="AD265" s="35">
        <v>44935</v>
      </c>
      <c r="AE265" s="21" t="str">
        <f t="shared" si="4"/>
        <v>AC_1470AML</v>
      </c>
      <c r="AF265" s="21" t="s">
        <v>2477</v>
      </c>
      <c r="AG265" s="21" t="s">
        <v>1981</v>
      </c>
      <c r="AJ265" s="21" t="s">
        <v>1024</v>
      </c>
      <c r="AK265"/>
    </row>
    <row r="266" spans="1:37" ht="26.4">
      <c r="A266" s="21">
        <v>1475</v>
      </c>
      <c r="B266" s="21" t="s">
        <v>2199</v>
      </c>
      <c r="C266" s="21">
        <v>45.885848000000003</v>
      </c>
      <c r="D266" s="21">
        <v>5.3475929999999998</v>
      </c>
      <c r="E266" s="21"/>
      <c r="F266" s="21">
        <v>0</v>
      </c>
      <c r="M266" s="21"/>
      <c r="P266" s="21" t="s">
        <v>2278</v>
      </c>
      <c r="Q266" s="21" t="s">
        <v>413</v>
      </c>
      <c r="R266" s="21" t="s">
        <v>1383</v>
      </c>
      <c r="U266" s="21" t="s">
        <v>1390</v>
      </c>
      <c r="Z266" s="21" t="s">
        <v>2168</v>
      </c>
      <c r="AA266" s="21" t="s">
        <v>136</v>
      </c>
      <c r="AB266" s="21" t="s">
        <v>2310</v>
      </c>
      <c r="AC266" s="21" t="s">
        <v>2344</v>
      </c>
      <c r="AD266" s="35">
        <v>44935</v>
      </c>
      <c r="AE266" s="21" t="str">
        <f t="shared" si="4"/>
        <v>AC_1475AML</v>
      </c>
      <c r="AF266" s="21" t="s">
        <v>2477</v>
      </c>
      <c r="AG266" s="21" t="s">
        <v>1981</v>
      </c>
      <c r="AJ266" s="21" t="s">
        <v>1024</v>
      </c>
      <c r="AK266"/>
    </row>
    <row r="267" spans="1:37" ht="26.4">
      <c r="A267" s="21">
        <v>1477</v>
      </c>
      <c r="B267" s="21" t="s">
        <v>2200</v>
      </c>
      <c r="C267" s="21">
        <v>45.902076000000001</v>
      </c>
      <c r="D267" s="21">
        <v>5.1933540000000002</v>
      </c>
      <c r="E267" s="21"/>
      <c r="F267" s="21">
        <v>0</v>
      </c>
      <c r="M267" s="21"/>
      <c r="P267" s="21" t="s">
        <v>2278</v>
      </c>
      <c r="Q267" s="21" t="s">
        <v>413</v>
      </c>
      <c r="R267" s="21" t="s">
        <v>1383</v>
      </c>
      <c r="U267" s="21" t="s">
        <v>1390</v>
      </c>
      <c r="Z267" s="21" t="s">
        <v>2168</v>
      </c>
      <c r="AA267" s="21" t="s">
        <v>136</v>
      </c>
      <c r="AB267" s="21" t="s">
        <v>2309</v>
      </c>
      <c r="AC267" s="21" t="s">
        <v>2343</v>
      </c>
      <c r="AD267" s="35">
        <v>44935</v>
      </c>
      <c r="AE267" s="21" t="str">
        <f t="shared" si="4"/>
        <v>AC_1477AML</v>
      </c>
      <c r="AF267" s="21" t="s">
        <v>2477</v>
      </c>
      <c r="AG267" s="21" t="s">
        <v>1981</v>
      </c>
      <c r="AJ267" s="21" t="s">
        <v>1024</v>
      </c>
      <c r="AK267"/>
    </row>
    <row r="268" spans="1:37" ht="66">
      <c r="A268" s="21">
        <v>212</v>
      </c>
      <c r="B268" s="57" t="s">
        <v>399</v>
      </c>
      <c r="C268" s="34">
        <v>45.660767999999997</v>
      </c>
      <c r="D268" s="34">
        <v>4.7802389999999999</v>
      </c>
      <c r="E268" s="21" t="s">
        <v>400</v>
      </c>
      <c r="F268" s="21">
        <v>33</v>
      </c>
      <c r="G268" s="21">
        <v>1</v>
      </c>
      <c r="H268" s="21" t="s">
        <v>139</v>
      </c>
      <c r="I268" s="21" t="s">
        <v>139</v>
      </c>
      <c r="J268" s="21" t="s">
        <v>139</v>
      </c>
      <c r="K268" s="21" t="s">
        <v>140</v>
      </c>
      <c r="M268" s="21" t="s">
        <v>401</v>
      </c>
      <c r="P268" s="21" t="s">
        <v>2278</v>
      </c>
      <c r="Q268" s="21" t="s">
        <v>120</v>
      </c>
      <c r="R268" s="21" t="s">
        <v>1974</v>
      </c>
      <c r="T268" s="21" t="s">
        <v>10</v>
      </c>
      <c r="U268" s="21" t="s">
        <v>1390</v>
      </c>
      <c r="Z268" s="21" t="s">
        <v>402</v>
      </c>
      <c r="AA268" s="21" t="s">
        <v>403</v>
      </c>
      <c r="AB268" s="21" t="s">
        <v>1200</v>
      </c>
      <c r="AC268" s="21" t="s">
        <v>1201</v>
      </c>
      <c r="AD268" s="35">
        <v>44753</v>
      </c>
      <c r="AE268" s="21" t="str">
        <f t="shared" si="4"/>
        <v>AC_212AML</v>
      </c>
      <c r="AF268" s="20"/>
      <c r="AG268" s="20"/>
      <c r="AH268" s="20"/>
      <c r="AI268" s="21" t="s">
        <v>974</v>
      </c>
      <c r="AJ268" s="21" t="s">
        <v>1202</v>
      </c>
      <c r="AK268"/>
    </row>
    <row r="269" spans="1:37" ht="52.8">
      <c r="A269" s="21">
        <v>213</v>
      </c>
      <c r="B269" s="21" t="s">
        <v>404</v>
      </c>
      <c r="C269" s="34">
        <v>46.267769999999999</v>
      </c>
      <c r="D269" s="34">
        <v>4.8923300000000003</v>
      </c>
      <c r="E269" s="21" t="s">
        <v>405</v>
      </c>
      <c r="F269" s="21">
        <v>2</v>
      </c>
      <c r="G269" s="21">
        <v>0</v>
      </c>
      <c r="H269" s="21" t="s">
        <v>139</v>
      </c>
      <c r="I269" s="21" t="s">
        <v>139</v>
      </c>
      <c r="J269" s="21" t="s">
        <v>139</v>
      </c>
      <c r="K269" s="21" t="s">
        <v>140</v>
      </c>
      <c r="M269" s="21" t="s">
        <v>406</v>
      </c>
      <c r="N269" s="21" t="s">
        <v>407</v>
      </c>
      <c r="P269" s="21" t="s">
        <v>2278</v>
      </c>
      <c r="Q269" s="21" t="s">
        <v>120</v>
      </c>
      <c r="R269" s="21" t="s">
        <v>1976</v>
      </c>
      <c r="U269" s="21" t="s">
        <v>1390</v>
      </c>
      <c r="AA269" s="21" t="s">
        <v>408</v>
      </c>
      <c r="AB269" s="21" t="s">
        <v>1203</v>
      </c>
      <c r="AC269" s="21" t="s">
        <v>1204</v>
      </c>
      <c r="AD269" s="35">
        <v>44753</v>
      </c>
      <c r="AE269" s="21" t="str">
        <f t="shared" si="4"/>
        <v>AC_213AML</v>
      </c>
      <c r="AF269" s="20"/>
      <c r="AG269" s="20"/>
      <c r="AH269" s="20"/>
      <c r="AI269" s="21" t="s">
        <v>970</v>
      </c>
      <c r="AJ269" s="21" t="s">
        <v>1205</v>
      </c>
      <c r="AK269"/>
    </row>
    <row r="270" spans="1:37" ht="26.4">
      <c r="A270" s="21">
        <v>214</v>
      </c>
      <c r="B270" s="21" t="s">
        <v>409</v>
      </c>
      <c r="C270" s="34">
        <v>46.284439999999996</v>
      </c>
      <c r="D270" s="34">
        <v>4.8749000000000002</v>
      </c>
      <c r="E270" s="21" t="s">
        <v>410</v>
      </c>
      <c r="F270" s="21">
        <v>20</v>
      </c>
      <c r="G270" s="21">
        <v>0</v>
      </c>
      <c r="H270" s="21" t="s">
        <v>139</v>
      </c>
      <c r="I270" s="21" t="s">
        <v>139</v>
      </c>
      <c r="J270" s="21" t="s">
        <v>139</v>
      </c>
      <c r="K270" s="21" t="s">
        <v>140</v>
      </c>
      <c r="M270" s="21"/>
      <c r="P270" s="21" t="s">
        <v>2278</v>
      </c>
      <c r="Q270" s="21" t="s">
        <v>120</v>
      </c>
      <c r="R270" s="21" t="s">
        <v>1974</v>
      </c>
      <c r="U270" s="21" t="s">
        <v>1390</v>
      </c>
      <c r="AA270" s="21" t="s">
        <v>408</v>
      </c>
      <c r="AB270" s="21" t="s">
        <v>1203</v>
      </c>
      <c r="AC270" s="21" t="s">
        <v>1204</v>
      </c>
      <c r="AD270" s="35">
        <v>44753</v>
      </c>
      <c r="AE270" s="21" t="str">
        <f t="shared" si="4"/>
        <v>AC_214AML</v>
      </c>
      <c r="AF270" s="20"/>
      <c r="AG270" s="20"/>
      <c r="AH270" s="20"/>
      <c r="AI270" s="21" t="s">
        <v>970</v>
      </c>
      <c r="AJ270" s="21" t="s">
        <v>1205</v>
      </c>
      <c r="AK270"/>
    </row>
    <row r="271" spans="1:37" ht="39.6">
      <c r="A271" s="21">
        <v>408</v>
      </c>
      <c r="B271" s="21" t="s">
        <v>625</v>
      </c>
      <c r="C271" s="34">
        <v>46.219659999999998</v>
      </c>
      <c r="D271" s="34">
        <v>4.8465499999999997</v>
      </c>
      <c r="E271" s="21" t="s">
        <v>625</v>
      </c>
      <c r="H271" s="21" t="s">
        <v>139</v>
      </c>
      <c r="K271" s="21" t="s">
        <v>140</v>
      </c>
      <c r="M271" s="21"/>
      <c r="P271" s="21" t="s">
        <v>582</v>
      </c>
      <c r="Q271" s="21" t="s">
        <v>1378</v>
      </c>
      <c r="R271" s="21" t="s">
        <v>1374</v>
      </c>
      <c r="Z271" s="21" t="s">
        <v>626</v>
      </c>
      <c r="AA271" s="21" t="s">
        <v>408</v>
      </c>
      <c r="AB271" s="21" t="s">
        <v>1274</v>
      </c>
      <c r="AC271" s="37">
        <v>1042</v>
      </c>
      <c r="AD271" s="35">
        <v>44753</v>
      </c>
      <c r="AE271" s="21" t="str">
        <f t="shared" si="4"/>
        <v>AC_408AML</v>
      </c>
      <c r="AI271" s="21" t="s">
        <v>970</v>
      </c>
      <c r="AJ271" s="21" t="s">
        <v>1205</v>
      </c>
      <c r="AK271"/>
    </row>
    <row r="272" spans="1:37" ht="39.6">
      <c r="A272" s="21">
        <v>409</v>
      </c>
      <c r="B272" s="21" t="s">
        <v>627</v>
      </c>
      <c r="C272" s="34">
        <v>46.24145</v>
      </c>
      <c r="D272" s="34">
        <v>4.8301100000000003</v>
      </c>
      <c r="E272" s="21" t="s">
        <v>627</v>
      </c>
      <c r="H272" s="21" t="s">
        <v>139</v>
      </c>
      <c r="K272" s="21" t="s">
        <v>140</v>
      </c>
      <c r="M272" s="21"/>
      <c r="P272" s="21" t="s">
        <v>582</v>
      </c>
      <c r="Q272" s="21" t="s">
        <v>1378</v>
      </c>
      <c r="R272" s="21" t="s">
        <v>1374</v>
      </c>
      <c r="Z272" s="21" t="s">
        <v>626</v>
      </c>
      <c r="AA272" s="21" t="s">
        <v>408</v>
      </c>
      <c r="AB272" s="21" t="s">
        <v>1275</v>
      </c>
      <c r="AC272" s="37">
        <v>1123</v>
      </c>
      <c r="AD272" s="35">
        <v>44753</v>
      </c>
      <c r="AE272" s="21" t="str">
        <f t="shared" si="4"/>
        <v>AC_409AML</v>
      </c>
      <c r="AI272" s="21" t="s">
        <v>970</v>
      </c>
      <c r="AJ272" s="21" t="s">
        <v>1205</v>
      </c>
      <c r="AK272"/>
    </row>
    <row r="273" spans="1:37">
      <c r="A273" s="21">
        <v>410</v>
      </c>
      <c r="B273" s="21" t="s">
        <v>628</v>
      </c>
      <c r="C273" s="34">
        <v>46.256</v>
      </c>
      <c r="D273" s="34">
        <v>4.8895</v>
      </c>
      <c r="E273" s="21" t="s">
        <v>628</v>
      </c>
      <c r="H273" s="21" t="s">
        <v>139</v>
      </c>
      <c r="K273" s="21" t="s">
        <v>139</v>
      </c>
      <c r="M273" s="21" t="s">
        <v>629</v>
      </c>
      <c r="P273" s="21" t="s">
        <v>582</v>
      </c>
      <c r="Q273" s="21" t="s">
        <v>1378</v>
      </c>
      <c r="R273" s="21" t="s">
        <v>1374</v>
      </c>
      <c r="Z273" s="21" t="s">
        <v>626</v>
      </c>
      <c r="AA273" s="21" t="s">
        <v>408</v>
      </c>
      <c r="AB273" s="21" t="s">
        <v>1276</v>
      </c>
      <c r="AC273" s="37">
        <v>1203</v>
      </c>
      <c r="AD273" s="35">
        <v>44753</v>
      </c>
      <c r="AE273" s="21" t="str">
        <f t="shared" si="4"/>
        <v>AC_410AML</v>
      </c>
      <c r="AI273" s="21" t="s">
        <v>970</v>
      </c>
      <c r="AJ273" s="21" t="s">
        <v>1205</v>
      </c>
      <c r="AK273"/>
    </row>
    <row r="274" spans="1:37" ht="52.8">
      <c r="A274" s="21">
        <v>411</v>
      </c>
      <c r="B274" s="21" t="s">
        <v>630</v>
      </c>
      <c r="C274" s="34">
        <v>46.272489999999998</v>
      </c>
      <c r="D274" s="34">
        <v>5.0055800000000001</v>
      </c>
      <c r="E274" s="21" t="s">
        <v>630</v>
      </c>
      <c r="H274" s="21" t="s">
        <v>140</v>
      </c>
      <c r="K274" s="21" t="s">
        <v>139</v>
      </c>
      <c r="M274" s="21" t="s">
        <v>631</v>
      </c>
      <c r="P274" s="21" t="s">
        <v>582</v>
      </c>
      <c r="Q274" s="21"/>
      <c r="R274" s="21" t="s">
        <v>1374</v>
      </c>
      <c r="Z274" s="21" t="s">
        <v>632</v>
      </c>
      <c r="AA274" s="21" t="s">
        <v>408</v>
      </c>
      <c r="AB274" s="21" t="s">
        <v>1277</v>
      </c>
      <c r="AC274" s="37">
        <v>1355</v>
      </c>
      <c r="AD274" s="35">
        <v>44753</v>
      </c>
      <c r="AE274" s="21" t="str">
        <f t="shared" si="4"/>
        <v>AC_411AML</v>
      </c>
      <c r="AI274" s="21" t="s">
        <v>970</v>
      </c>
      <c r="AJ274" s="21" t="s">
        <v>1205</v>
      </c>
      <c r="AK274"/>
    </row>
    <row r="275" spans="1:37" ht="39.6">
      <c r="A275" s="21">
        <v>412</v>
      </c>
      <c r="B275" s="21" t="s">
        <v>633</v>
      </c>
      <c r="C275" s="34">
        <v>46.275089999999999</v>
      </c>
      <c r="D275" s="34">
        <v>4.9746100000000002</v>
      </c>
      <c r="E275" s="21" t="s">
        <v>633</v>
      </c>
      <c r="H275" s="21" t="s">
        <v>139</v>
      </c>
      <c r="K275" s="21" t="s">
        <v>140</v>
      </c>
      <c r="M275" s="21" t="s">
        <v>631</v>
      </c>
      <c r="P275" s="21" t="s">
        <v>582</v>
      </c>
      <c r="Q275" s="21" t="s">
        <v>1378</v>
      </c>
      <c r="R275" s="21" t="s">
        <v>1374</v>
      </c>
      <c r="AA275" s="21" t="s">
        <v>408</v>
      </c>
      <c r="AB275" s="21" t="s">
        <v>1278</v>
      </c>
      <c r="AC275" s="37">
        <v>1343</v>
      </c>
      <c r="AD275" s="35">
        <v>44753</v>
      </c>
      <c r="AE275" s="21" t="str">
        <f t="shared" si="4"/>
        <v>AC_412AML</v>
      </c>
      <c r="AI275" s="21" t="s">
        <v>970</v>
      </c>
      <c r="AJ275" s="21" t="s">
        <v>1205</v>
      </c>
      <c r="AK275"/>
    </row>
    <row r="276" spans="1:37" ht="15" customHeight="1">
      <c r="A276" s="21">
        <v>429</v>
      </c>
      <c r="B276" s="21" t="s">
        <v>646</v>
      </c>
      <c r="C276" s="34">
        <v>46.178103</v>
      </c>
      <c r="D276" s="34">
        <v>5.0733189999999997</v>
      </c>
      <c r="E276" s="21"/>
      <c r="F276" s="21">
        <v>10</v>
      </c>
      <c r="G276" s="21">
        <v>0</v>
      </c>
      <c r="I276" s="21" t="s">
        <v>139</v>
      </c>
      <c r="J276" s="21" t="s">
        <v>139</v>
      </c>
      <c r="M276" s="21" t="s">
        <v>647</v>
      </c>
      <c r="P276" s="21" t="s">
        <v>2278</v>
      </c>
      <c r="Q276" s="21" t="s">
        <v>120</v>
      </c>
      <c r="R276" s="21" t="s">
        <v>1976</v>
      </c>
      <c r="T276" s="21" t="s">
        <v>6</v>
      </c>
      <c r="U276" s="21" t="s">
        <v>1390</v>
      </c>
      <c r="Z276" s="21" t="s">
        <v>648</v>
      </c>
      <c r="AA276" s="21" t="s">
        <v>408</v>
      </c>
      <c r="AB276" s="21" t="s">
        <v>1287</v>
      </c>
      <c r="AC276" s="37">
        <v>1096</v>
      </c>
      <c r="AD276" s="35">
        <v>44753</v>
      </c>
      <c r="AE276" s="21" t="str">
        <f t="shared" si="4"/>
        <v>AC_429AML</v>
      </c>
      <c r="AF276" s="20"/>
      <c r="AG276" s="20"/>
      <c r="AH276" s="20"/>
      <c r="AI276" s="21" t="s">
        <v>970</v>
      </c>
      <c r="AJ276" s="21" t="s">
        <v>1205</v>
      </c>
      <c r="AK276"/>
    </row>
    <row r="277" spans="1:37" ht="26.4">
      <c r="A277" s="21">
        <v>430</v>
      </c>
      <c r="B277" s="21" t="s">
        <v>649</v>
      </c>
      <c r="C277" s="34">
        <v>46.198883000000002</v>
      </c>
      <c r="D277" s="34">
        <v>5.059761</v>
      </c>
      <c r="E277" s="21"/>
      <c r="F277" s="21">
        <v>3</v>
      </c>
      <c r="G277" s="21">
        <v>0</v>
      </c>
      <c r="I277" s="21" t="s">
        <v>139</v>
      </c>
      <c r="J277" s="21" t="s">
        <v>139</v>
      </c>
      <c r="M277" s="21" t="s">
        <v>134</v>
      </c>
      <c r="P277" s="21" t="s">
        <v>2278</v>
      </c>
      <c r="Q277" s="21" t="s">
        <v>120</v>
      </c>
      <c r="R277" s="21" t="s">
        <v>1976</v>
      </c>
      <c r="T277" s="21" t="s">
        <v>78</v>
      </c>
      <c r="U277" s="21" t="s">
        <v>1390</v>
      </c>
      <c r="Z277" s="21" t="s">
        <v>650</v>
      </c>
      <c r="AA277" s="21" t="s">
        <v>408</v>
      </c>
      <c r="AB277" s="21" t="s">
        <v>1287</v>
      </c>
      <c r="AC277" s="37">
        <v>1096</v>
      </c>
      <c r="AD277" s="35">
        <v>44753</v>
      </c>
      <c r="AE277" s="21" t="str">
        <f t="shared" si="4"/>
        <v>AC_430AML</v>
      </c>
      <c r="AF277" s="20"/>
      <c r="AG277" s="20"/>
      <c r="AH277" s="20"/>
      <c r="AI277" s="21" t="s">
        <v>970</v>
      </c>
      <c r="AJ277" s="21" t="s">
        <v>1205</v>
      </c>
      <c r="AK277"/>
    </row>
    <row r="278" spans="1:37" ht="12.75" customHeight="1">
      <c r="A278" s="21">
        <v>431</v>
      </c>
      <c r="B278" s="21" t="s">
        <v>651</v>
      </c>
      <c r="C278" s="34">
        <v>46.235070999999998</v>
      </c>
      <c r="D278" s="34">
        <v>5.0465819999999999</v>
      </c>
      <c r="E278" s="21"/>
      <c r="F278" s="21">
        <v>10</v>
      </c>
      <c r="G278" s="21">
        <v>1</v>
      </c>
      <c r="I278" s="21" t="s">
        <v>139</v>
      </c>
      <c r="J278" s="21" t="s">
        <v>139</v>
      </c>
      <c r="M278" s="21" t="s">
        <v>652</v>
      </c>
      <c r="P278" s="21" t="s">
        <v>2278</v>
      </c>
      <c r="Q278" s="21" t="s">
        <v>120</v>
      </c>
      <c r="R278" s="21" t="s">
        <v>1976</v>
      </c>
      <c r="T278" s="21" t="s">
        <v>10</v>
      </c>
      <c r="U278" s="21" t="s">
        <v>1390</v>
      </c>
      <c r="Z278" s="21" t="s">
        <v>650</v>
      </c>
      <c r="AA278" s="21" t="s">
        <v>408</v>
      </c>
      <c r="AB278" s="21" t="s">
        <v>1288</v>
      </c>
      <c r="AC278" s="37">
        <v>1246</v>
      </c>
      <c r="AD278" s="35">
        <v>44753</v>
      </c>
      <c r="AE278" s="21" t="str">
        <f t="shared" si="4"/>
        <v>AC_431AML</v>
      </c>
      <c r="AF278" s="20"/>
      <c r="AG278" s="20"/>
      <c r="AH278" s="20"/>
      <c r="AI278" s="21" t="s">
        <v>970</v>
      </c>
      <c r="AJ278" s="21" t="s">
        <v>1205</v>
      </c>
      <c r="AK278"/>
    </row>
    <row r="279" spans="1:37" ht="26.4">
      <c r="A279" s="21">
        <v>432</v>
      </c>
      <c r="B279" s="21" t="s">
        <v>653</v>
      </c>
      <c r="C279" s="34">
        <v>46.227221999999998</v>
      </c>
      <c r="D279" s="34">
        <v>4.9894170000000004</v>
      </c>
      <c r="E279" s="21"/>
      <c r="F279" s="21">
        <v>2</v>
      </c>
      <c r="G279" s="21">
        <v>0</v>
      </c>
      <c r="I279" s="21" t="s">
        <v>139</v>
      </c>
      <c r="J279" s="21" t="s">
        <v>139</v>
      </c>
      <c r="M279" s="21" t="s">
        <v>652</v>
      </c>
      <c r="P279" s="21" t="s">
        <v>2278</v>
      </c>
      <c r="Q279" s="21" t="s">
        <v>120</v>
      </c>
      <c r="R279" s="21" t="s">
        <v>1976</v>
      </c>
      <c r="T279" s="21" t="s">
        <v>78</v>
      </c>
      <c r="U279" s="21" t="s">
        <v>1390</v>
      </c>
      <c r="Z279" s="21" t="s">
        <v>650</v>
      </c>
      <c r="AA279" s="21" t="s">
        <v>408</v>
      </c>
      <c r="AB279" s="21" t="s">
        <v>1289</v>
      </c>
      <c r="AC279" s="37">
        <v>1457</v>
      </c>
      <c r="AD279" s="35">
        <v>44753</v>
      </c>
      <c r="AE279" s="21" t="str">
        <f t="shared" si="4"/>
        <v>AC_432AML</v>
      </c>
      <c r="AF279" s="20"/>
      <c r="AG279" s="20"/>
      <c r="AH279" s="20"/>
      <c r="AI279" s="21" t="s">
        <v>970</v>
      </c>
      <c r="AJ279" s="21" t="s">
        <v>1205</v>
      </c>
      <c r="AK279"/>
    </row>
    <row r="280" spans="1:37" ht="39.6">
      <c r="A280" s="21">
        <v>98</v>
      </c>
      <c r="B280" s="21" t="s">
        <v>125</v>
      </c>
      <c r="C280" s="58">
        <v>45.705775000000003</v>
      </c>
      <c r="D280" s="58">
        <v>5.1078900000000003</v>
      </c>
      <c r="E280" s="21" t="s">
        <v>2579</v>
      </c>
      <c r="F280" s="21">
        <v>35</v>
      </c>
      <c r="G280" s="21">
        <v>2</v>
      </c>
      <c r="H280" s="21" t="s">
        <v>139</v>
      </c>
      <c r="J280" s="21" t="s">
        <v>139</v>
      </c>
      <c r="M280" s="21" t="s">
        <v>126</v>
      </c>
      <c r="N280" s="21" t="s">
        <v>127</v>
      </c>
      <c r="P280" s="21" t="s">
        <v>2278</v>
      </c>
      <c r="Q280" s="21" t="s">
        <v>120</v>
      </c>
      <c r="R280" s="21" t="s">
        <v>1974</v>
      </c>
      <c r="T280" s="21" t="s">
        <v>10</v>
      </c>
      <c r="U280" s="21" t="s">
        <v>1390</v>
      </c>
      <c r="Z280" s="21" t="s">
        <v>129</v>
      </c>
      <c r="AA280" s="21" t="s">
        <v>128</v>
      </c>
      <c r="AB280" s="21" t="s">
        <v>1014</v>
      </c>
      <c r="AC280" s="21" t="s">
        <v>1015</v>
      </c>
      <c r="AD280" s="35">
        <v>44753</v>
      </c>
      <c r="AE280" s="21" t="str">
        <f t="shared" si="4"/>
        <v>AC_98AML</v>
      </c>
      <c r="AF280" s="20"/>
      <c r="AG280" s="20"/>
      <c r="AH280" s="20"/>
      <c r="AI280" s="21" t="s">
        <v>974</v>
      </c>
      <c r="AJ280" s="21" t="s">
        <v>1016</v>
      </c>
      <c r="AK280"/>
    </row>
    <row r="281" spans="1:37" ht="39.6">
      <c r="A281" s="21">
        <v>104</v>
      </c>
      <c r="B281" s="21" t="s">
        <v>133</v>
      </c>
      <c r="C281" s="58">
        <v>45.684083000000001</v>
      </c>
      <c r="D281" s="58">
        <v>5.0618059999999998</v>
      </c>
      <c r="E281" s="21" t="s">
        <v>2580</v>
      </c>
      <c r="F281" s="21">
        <v>62</v>
      </c>
      <c r="G281" s="21">
        <v>3</v>
      </c>
      <c r="H281" s="21" t="s">
        <v>139</v>
      </c>
      <c r="J281" s="21" t="s">
        <v>139</v>
      </c>
      <c r="M281" s="21" t="s">
        <v>126</v>
      </c>
      <c r="N281" s="21" t="s">
        <v>134</v>
      </c>
      <c r="P281" s="21" t="s">
        <v>2278</v>
      </c>
      <c r="Q281" s="21" t="s">
        <v>120</v>
      </c>
      <c r="R281" s="21" t="s">
        <v>1975</v>
      </c>
      <c r="T281" s="21" t="s">
        <v>10</v>
      </c>
      <c r="U281" s="21" t="s">
        <v>1390</v>
      </c>
      <c r="Z281" s="21" t="s">
        <v>135</v>
      </c>
      <c r="AA281" s="21" t="s">
        <v>128</v>
      </c>
      <c r="AB281" s="21" t="s">
        <v>1021</v>
      </c>
      <c r="AC281" s="21" t="s">
        <v>1022</v>
      </c>
      <c r="AD281" s="35">
        <v>44753</v>
      </c>
      <c r="AE281" s="21" t="str">
        <f t="shared" si="4"/>
        <v>AC_104AML</v>
      </c>
      <c r="AF281" s="20"/>
      <c r="AG281" s="20"/>
      <c r="AH281" s="20"/>
      <c r="AI281" s="21" t="s">
        <v>974</v>
      </c>
      <c r="AJ281" s="21" t="s">
        <v>1016</v>
      </c>
      <c r="AK281"/>
    </row>
    <row r="282" spans="1:37" ht="26.4">
      <c r="A282" s="21">
        <v>1458</v>
      </c>
      <c r="B282" s="21" t="s">
        <v>2181</v>
      </c>
      <c r="C282" s="21">
        <v>45.721882999999998</v>
      </c>
      <c r="D282" s="21">
        <v>5.0748499999999996</v>
      </c>
      <c r="E282" s="21"/>
      <c r="F282" s="21">
        <v>0</v>
      </c>
      <c r="M282" s="21"/>
      <c r="P282" s="21" t="s">
        <v>2278</v>
      </c>
      <c r="Q282" s="21" t="s">
        <v>413</v>
      </c>
      <c r="R282" s="21" t="s">
        <v>1383</v>
      </c>
      <c r="U282" s="21" t="s">
        <v>1390</v>
      </c>
      <c r="Z282" s="21" t="s">
        <v>2168</v>
      </c>
      <c r="AA282" s="21" t="s">
        <v>128</v>
      </c>
      <c r="AB282" s="21" t="s">
        <v>2305</v>
      </c>
      <c r="AC282" s="21" t="s">
        <v>1015</v>
      </c>
      <c r="AD282" s="35">
        <v>44935</v>
      </c>
      <c r="AE282" s="21" t="str">
        <f t="shared" si="4"/>
        <v>AC_1458AML</v>
      </c>
      <c r="AF282" s="21" t="s">
        <v>2169</v>
      </c>
      <c r="AG282" s="21" t="s">
        <v>1981</v>
      </c>
      <c r="AI282" s="21" t="s">
        <v>974</v>
      </c>
      <c r="AJ282" s="21" t="s">
        <v>1016</v>
      </c>
      <c r="AK282"/>
    </row>
    <row r="283" spans="1:37" ht="26.4">
      <c r="A283" s="44">
        <v>1570</v>
      </c>
      <c r="B283" s="43" t="s">
        <v>2586</v>
      </c>
      <c r="C283" s="44">
        <v>45.647849999999998</v>
      </c>
      <c r="D283" s="44">
        <v>5.00664</v>
      </c>
      <c r="E283" s="44" t="s">
        <v>2582</v>
      </c>
      <c r="F283" s="44">
        <v>50</v>
      </c>
      <c r="G283" s="44">
        <v>2</v>
      </c>
      <c r="H283" s="44" t="s">
        <v>139</v>
      </c>
      <c r="I283" s="44"/>
      <c r="J283" s="44" t="s">
        <v>139</v>
      </c>
      <c r="K283" s="44"/>
      <c r="L283" s="43"/>
      <c r="M283" s="43" t="s">
        <v>139</v>
      </c>
      <c r="N283" s="43" t="s">
        <v>127</v>
      </c>
      <c r="O283" s="44">
        <v>2025</v>
      </c>
      <c r="P283" s="44" t="s">
        <v>2278</v>
      </c>
      <c r="Q283" s="44" t="s">
        <v>413</v>
      </c>
      <c r="R283" s="44" t="s">
        <v>1383</v>
      </c>
      <c r="S283" s="44" t="s">
        <v>1974</v>
      </c>
      <c r="T283" s="44"/>
      <c r="U283" s="44" t="s">
        <v>1390</v>
      </c>
      <c r="V283" s="44"/>
      <c r="W283" s="44"/>
      <c r="X283" s="44"/>
      <c r="Y283" s="44"/>
      <c r="Z283" s="44" t="s">
        <v>2588</v>
      </c>
      <c r="AA283" s="44" t="s">
        <v>128</v>
      </c>
      <c r="AB283" s="44" t="s">
        <v>2581</v>
      </c>
      <c r="AC283" s="44"/>
      <c r="AD283" s="47">
        <v>45908</v>
      </c>
      <c r="AE283" s="44" t="str">
        <f t="shared" si="4"/>
        <v>AC_1570AML</v>
      </c>
      <c r="AF283" s="44" t="s">
        <v>2589</v>
      </c>
      <c r="AG283" s="21" t="s">
        <v>1981</v>
      </c>
      <c r="AH283" s="44"/>
      <c r="AI283" s="44">
        <v>69</v>
      </c>
      <c r="AJ283" s="44">
        <v>246900575</v>
      </c>
      <c r="AK283" s="1"/>
    </row>
    <row r="284" spans="1:37" ht="26.4">
      <c r="A284" s="44">
        <v>1571</v>
      </c>
      <c r="B284" s="43" t="s">
        <v>2587</v>
      </c>
      <c r="C284" s="44">
        <v>45.661479999999997</v>
      </c>
      <c r="D284" s="44">
        <v>5.003266</v>
      </c>
      <c r="E284" s="44" t="s">
        <v>2583</v>
      </c>
      <c r="F284" s="44">
        <v>2</v>
      </c>
      <c r="G284" s="44"/>
      <c r="H284" s="44"/>
      <c r="I284" s="44"/>
      <c r="J284" s="44" t="s">
        <v>139</v>
      </c>
      <c r="K284" s="44"/>
      <c r="L284" s="43"/>
      <c r="M284" s="43" t="s">
        <v>139</v>
      </c>
      <c r="N284" s="43"/>
      <c r="O284" s="44">
        <v>2025</v>
      </c>
      <c r="P284" s="44" t="s">
        <v>2278</v>
      </c>
      <c r="Q284" s="44" t="s">
        <v>413</v>
      </c>
      <c r="R284" s="44" t="s">
        <v>1383</v>
      </c>
      <c r="S284" s="3" t="s">
        <v>1976</v>
      </c>
      <c r="T284" s="44"/>
      <c r="U284" s="44" t="s">
        <v>1390</v>
      </c>
      <c r="V284" s="44"/>
      <c r="W284" s="44"/>
      <c r="X284" s="44"/>
      <c r="Y284" s="44"/>
      <c r="Z284" s="44" t="s">
        <v>2588</v>
      </c>
      <c r="AA284" s="44" t="s">
        <v>128</v>
      </c>
      <c r="AB284" s="44" t="s">
        <v>2581</v>
      </c>
      <c r="AC284" s="44"/>
      <c r="AD284" s="47">
        <v>45908</v>
      </c>
      <c r="AE284" s="44" t="str">
        <f t="shared" si="4"/>
        <v>AC_1571AML</v>
      </c>
      <c r="AF284" s="44" t="s">
        <v>2589</v>
      </c>
      <c r="AG284" s="21" t="s">
        <v>1981</v>
      </c>
      <c r="AH284" s="44"/>
      <c r="AI284" s="44">
        <v>69</v>
      </c>
      <c r="AJ284" s="44">
        <v>246900575</v>
      </c>
      <c r="AK284" s="1"/>
    </row>
    <row r="285" spans="1:37" ht="26.4">
      <c r="A285" s="44">
        <v>1572</v>
      </c>
      <c r="B285" s="43" t="s">
        <v>2584</v>
      </c>
      <c r="C285" s="44">
        <v>45.687981999999998</v>
      </c>
      <c r="D285" s="44">
        <v>5.0463269999999998</v>
      </c>
      <c r="E285" s="44" t="s">
        <v>2585</v>
      </c>
      <c r="F285" s="44">
        <v>1</v>
      </c>
      <c r="G285" s="44">
        <v>1</v>
      </c>
      <c r="H285" s="44"/>
      <c r="I285" s="44"/>
      <c r="J285" s="44" t="s">
        <v>139</v>
      </c>
      <c r="K285" s="44"/>
      <c r="L285" s="43"/>
      <c r="M285" s="43" t="s">
        <v>139</v>
      </c>
      <c r="N285" s="43"/>
      <c r="O285" s="44">
        <v>2025</v>
      </c>
      <c r="P285" s="44" t="s">
        <v>2278</v>
      </c>
      <c r="Q285" s="44" t="s">
        <v>413</v>
      </c>
      <c r="R285" s="44" t="s">
        <v>1383</v>
      </c>
      <c r="S285" s="44"/>
      <c r="T285" s="44"/>
      <c r="U285" s="44" t="s">
        <v>1390</v>
      </c>
      <c r="V285" s="44"/>
      <c r="W285" s="44"/>
      <c r="X285" s="44"/>
      <c r="Y285" s="44"/>
      <c r="Z285" s="44" t="s">
        <v>2588</v>
      </c>
      <c r="AA285" s="44" t="s">
        <v>128</v>
      </c>
      <c r="AB285" s="44" t="s">
        <v>2584</v>
      </c>
      <c r="AC285" s="44"/>
      <c r="AD285" s="47">
        <v>45908</v>
      </c>
      <c r="AE285" s="44" t="str">
        <f t="shared" si="4"/>
        <v>AC_1572AML</v>
      </c>
      <c r="AF285" s="44" t="s">
        <v>2589</v>
      </c>
      <c r="AG285" s="21" t="s">
        <v>1981</v>
      </c>
      <c r="AH285" s="44"/>
      <c r="AI285" s="44">
        <v>69</v>
      </c>
      <c r="AJ285" s="44">
        <v>246900575</v>
      </c>
      <c r="AK285" s="1"/>
    </row>
    <row r="286" spans="1:37" ht="26.4">
      <c r="A286" s="21">
        <v>328</v>
      </c>
      <c r="B286" s="21" t="s">
        <v>471</v>
      </c>
      <c r="C286" s="34">
        <v>46.088014780000002</v>
      </c>
      <c r="D286" s="34">
        <v>4.4649106700000001</v>
      </c>
      <c r="E286" s="21" t="s">
        <v>472</v>
      </c>
      <c r="F286" s="21">
        <v>0</v>
      </c>
      <c r="M286" s="21"/>
      <c r="P286" s="21" t="s">
        <v>2278</v>
      </c>
      <c r="Q286" s="21" t="s">
        <v>413</v>
      </c>
      <c r="R286" s="21" t="s">
        <v>1383</v>
      </c>
      <c r="U286" s="21" t="s">
        <v>1390</v>
      </c>
      <c r="AA286" s="38" t="s">
        <v>2452</v>
      </c>
      <c r="AB286" s="21" t="s">
        <v>1229</v>
      </c>
      <c r="AC286" s="37">
        <v>69229</v>
      </c>
      <c r="AD286" s="35">
        <v>44753</v>
      </c>
      <c r="AE286" s="21" t="str">
        <f t="shared" si="4"/>
        <v>AC_328AML</v>
      </c>
      <c r="AF286" s="21" t="s">
        <v>1982</v>
      </c>
      <c r="AG286" s="21" t="s">
        <v>1978</v>
      </c>
      <c r="AH286" s="20"/>
      <c r="AI286" s="21" t="s">
        <v>974</v>
      </c>
      <c r="AJ286" s="21" t="s">
        <v>1227</v>
      </c>
      <c r="AK286"/>
    </row>
    <row r="287" spans="1:37" ht="26.4">
      <c r="A287" s="49">
        <v>329</v>
      </c>
      <c r="B287" s="46" t="s">
        <v>473</v>
      </c>
      <c r="C287" s="50">
        <v>46.100796000000003</v>
      </c>
      <c r="D287" s="50">
        <v>4.4963530379999996</v>
      </c>
      <c r="E287" s="110" t="s">
        <v>474</v>
      </c>
      <c r="F287" s="46">
        <v>0</v>
      </c>
      <c r="G287" s="110"/>
      <c r="H287" s="46"/>
      <c r="I287" s="110"/>
      <c r="J287" s="110"/>
      <c r="K287" s="110"/>
      <c r="L287" s="46"/>
      <c r="M287" s="110"/>
      <c r="N287" s="110"/>
      <c r="O287" s="46"/>
      <c r="P287" s="110" t="s">
        <v>2278</v>
      </c>
      <c r="Q287" s="110" t="s">
        <v>413</v>
      </c>
      <c r="R287" s="110" t="s">
        <v>1383</v>
      </c>
      <c r="S287" s="110"/>
      <c r="T287" s="110"/>
      <c r="U287" s="46" t="s">
        <v>1390</v>
      </c>
      <c r="V287" s="110"/>
      <c r="W287" s="110"/>
      <c r="X287" s="110"/>
      <c r="Y287" s="110"/>
      <c r="Z287" s="46"/>
      <c r="AA287" s="61" t="s">
        <v>2452</v>
      </c>
      <c r="AB287" s="110" t="s">
        <v>1230</v>
      </c>
      <c r="AC287" s="51">
        <v>69060</v>
      </c>
      <c r="AD287" s="48">
        <v>44753</v>
      </c>
      <c r="AE287" s="46" t="str">
        <f t="shared" si="4"/>
        <v>AC_329AML</v>
      </c>
      <c r="AF287" s="46" t="s">
        <v>1982</v>
      </c>
      <c r="AG287" s="110" t="s">
        <v>1978</v>
      </c>
      <c r="AH287" s="108"/>
      <c r="AI287" s="110" t="s">
        <v>974</v>
      </c>
      <c r="AJ287" s="52" t="s">
        <v>1227</v>
      </c>
      <c r="AK287"/>
    </row>
    <row r="288" spans="1:37" ht="26.4">
      <c r="A288" s="49">
        <v>330</v>
      </c>
      <c r="B288" s="46" t="s">
        <v>475</v>
      </c>
      <c r="C288" s="50">
        <v>46.063331169999998</v>
      </c>
      <c r="D288" s="50">
        <v>4.4919295200000002</v>
      </c>
      <c r="E288" s="110" t="s">
        <v>476</v>
      </c>
      <c r="F288" s="46">
        <v>0</v>
      </c>
      <c r="G288" s="110"/>
      <c r="H288" s="46"/>
      <c r="I288" s="110"/>
      <c r="J288" s="110"/>
      <c r="K288" s="110"/>
      <c r="L288" s="46"/>
      <c r="M288" s="110"/>
      <c r="N288" s="110"/>
      <c r="O288" s="46"/>
      <c r="P288" s="110" t="s">
        <v>2278</v>
      </c>
      <c r="Q288" s="110" t="s">
        <v>413</v>
      </c>
      <c r="R288" s="110" t="s">
        <v>1383</v>
      </c>
      <c r="S288" s="110"/>
      <c r="T288" s="110"/>
      <c r="U288" s="46" t="s">
        <v>1390</v>
      </c>
      <c r="V288" s="110"/>
      <c r="W288" s="110"/>
      <c r="X288" s="110"/>
      <c r="Y288" s="110"/>
      <c r="Z288" s="46"/>
      <c r="AA288" s="61" t="s">
        <v>2452</v>
      </c>
      <c r="AB288" s="110" t="s">
        <v>1231</v>
      </c>
      <c r="AC288" s="51">
        <v>69107</v>
      </c>
      <c r="AD288" s="48">
        <v>44753</v>
      </c>
      <c r="AE288" s="46" t="str">
        <f t="shared" si="4"/>
        <v>AC_330AML</v>
      </c>
      <c r="AF288" s="46" t="s">
        <v>1982</v>
      </c>
      <c r="AG288" s="110" t="s">
        <v>1978</v>
      </c>
      <c r="AH288" s="108"/>
      <c r="AI288" s="110" t="s">
        <v>974</v>
      </c>
      <c r="AJ288" s="52" t="s">
        <v>1227</v>
      </c>
      <c r="AK288"/>
    </row>
    <row r="289" spans="1:37" ht="26.4">
      <c r="A289" s="49">
        <v>331</v>
      </c>
      <c r="B289" s="46" t="s">
        <v>477</v>
      </c>
      <c r="C289" s="50">
        <v>46.056519999999999</v>
      </c>
      <c r="D289" s="50">
        <v>4.4919719999999996</v>
      </c>
      <c r="E289" s="110" t="s">
        <v>476</v>
      </c>
      <c r="F289" s="46">
        <v>0</v>
      </c>
      <c r="G289" s="110"/>
      <c r="H289" s="46"/>
      <c r="I289" s="110"/>
      <c r="J289" s="110"/>
      <c r="K289" s="110"/>
      <c r="L289" s="46"/>
      <c r="M289" s="110"/>
      <c r="N289" s="110"/>
      <c r="O289" s="46"/>
      <c r="P289" s="110" t="s">
        <v>2278</v>
      </c>
      <c r="Q289" s="110" t="s">
        <v>413</v>
      </c>
      <c r="R289" s="110" t="s">
        <v>1383</v>
      </c>
      <c r="S289" s="110"/>
      <c r="T289" s="110"/>
      <c r="U289" s="46" t="s">
        <v>1390</v>
      </c>
      <c r="V289" s="110"/>
      <c r="W289" s="110"/>
      <c r="X289" s="110"/>
      <c r="Y289" s="110"/>
      <c r="Z289" s="46"/>
      <c r="AA289" s="61" t="s">
        <v>2452</v>
      </c>
      <c r="AB289" s="110" t="s">
        <v>1231</v>
      </c>
      <c r="AC289" s="51">
        <v>69107</v>
      </c>
      <c r="AD289" s="48">
        <v>44753</v>
      </c>
      <c r="AE289" s="46" t="str">
        <f t="shared" si="4"/>
        <v>AC_331AML</v>
      </c>
      <c r="AF289" s="46" t="s">
        <v>1982</v>
      </c>
      <c r="AG289" s="110" t="s">
        <v>1978</v>
      </c>
      <c r="AH289" s="108"/>
      <c r="AI289" s="110" t="s">
        <v>974</v>
      </c>
      <c r="AJ289" s="52" t="s">
        <v>1227</v>
      </c>
      <c r="AK289"/>
    </row>
    <row r="290" spans="1:37" ht="26.4">
      <c r="A290" s="21">
        <v>332</v>
      </c>
      <c r="B290" s="21" t="s">
        <v>478</v>
      </c>
      <c r="C290" s="34">
        <v>46.038519000000001</v>
      </c>
      <c r="D290" s="34">
        <v>4.4764538299999996</v>
      </c>
      <c r="E290" s="21" t="s">
        <v>479</v>
      </c>
      <c r="F290" s="21">
        <v>0</v>
      </c>
      <c r="M290" s="21"/>
      <c r="P290" s="21" t="s">
        <v>2278</v>
      </c>
      <c r="Q290" s="21" t="s">
        <v>413</v>
      </c>
      <c r="R290" s="21" t="s">
        <v>1383</v>
      </c>
      <c r="U290" s="21" t="s">
        <v>1390</v>
      </c>
      <c r="AA290" s="38" t="s">
        <v>2452</v>
      </c>
      <c r="AB290" s="21" t="s">
        <v>1232</v>
      </c>
      <c r="AC290" s="37">
        <v>69093</v>
      </c>
      <c r="AD290" s="35">
        <v>44753</v>
      </c>
      <c r="AE290" s="21" t="str">
        <f t="shared" si="4"/>
        <v>AC_332AML</v>
      </c>
      <c r="AF290" s="21" t="s">
        <v>1982</v>
      </c>
      <c r="AG290" s="21" t="s">
        <v>1978</v>
      </c>
      <c r="AH290" s="20"/>
      <c r="AI290" s="21" t="s">
        <v>974</v>
      </c>
      <c r="AJ290" s="21" t="s">
        <v>1227</v>
      </c>
      <c r="AK290"/>
    </row>
    <row r="291" spans="1:37" ht="26.4">
      <c r="A291" s="21">
        <v>333</v>
      </c>
      <c r="B291" s="21" t="s">
        <v>480</v>
      </c>
      <c r="C291" s="34">
        <v>46.021158200000002</v>
      </c>
      <c r="D291" s="34">
        <v>4.4995199000000001</v>
      </c>
      <c r="E291" s="21" t="s">
        <v>481</v>
      </c>
      <c r="F291" s="21">
        <v>0</v>
      </c>
      <c r="M291" s="21"/>
      <c r="P291" s="21" t="s">
        <v>2278</v>
      </c>
      <c r="Q291" s="21" t="s">
        <v>413</v>
      </c>
      <c r="R291" s="21" t="s">
        <v>1383</v>
      </c>
      <c r="U291" s="21" t="s">
        <v>1390</v>
      </c>
      <c r="AA291" s="38" t="s">
        <v>2452</v>
      </c>
      <c r="AB291" s="21" t="s">
        <v>1233</v>
      </c>
      <c r="AC291" s="37">
        <v>69037</v>
      </c>
      <c r="AD291" s="35">
        <v>44753</v>
      </c>
      <c r="AE291" s="21" t="str">
        <f t="shared" si="4"/>
        <v>AC_333AML</v>
      </c>
      <c r="AF291" s="21" t="s">
        <v>1982</v>
      </c>
      <c r="AG291" s="21" t="s">
        <v>1978</v>
      </c>
      <c r="AH291" s="20"/>
      <c r="AI291" s="21" t="s">
        <v>974</v>
      </c>
      <c r="AJ291" s="21" t="s">
        <v>1227</v>
      </c>
      <c r="AK291"/>
    </row>
    <row r="292" spans="1:37" ht="66">
      <c r="A292" s="21">
        <v>361</v>
      </c>
      <c r="B292" s="81" t="s">
        <v>544</v>
      </c>
      <c r="C292" s="42">
        <v>45.894063000000003</v>
      </c>
      <c r="D292" s="42">
        <v>4.3984269999999999</v>
      </c>
      <c r="E292" s="81" t="s">
        <v>545</v>
      </c>
      <c r="F292" s="81">
        <v>48</v>
      </c>
      <c r="G292" s="81">
        <v>2</v>
      </c>
      <c r="H292" s="81" t="s">
        <v>139</v>
      </c>
      <c r="I292" s="81" t="s">
        <v>139</v>
      </c>
      <c r="J292" s="81" t="s">
        <v>139</v>
      </c>
      <c r="K292" s="81" t="s">
        <v>140</v>
      </c>
      <c r="L292" s="81"/>
      <c r="M292" s="81" t="s">
        <v>333</v>
      </c>
      <c r="N292" s="81" t="s">
        <v>335</v>
      </c>
      <c r="O292" s="81">
        <v>2026</v>
      </c>
      <c r="P292" s="81" t="s">
        <v>137</v>
      </c>
      <c r="Q292" s="81" t="s">
        <v>120</v>
      </c>
      <c r="R292" s="81" t="s">
        <v>1974</v>
      </c>
      <c r="S292" s="81"/>
      <c r="T292" s="81"/>
      <c r="U292" s="81" t="s">
        <v>1398</v>
      </c>
      <c r="V292" s="81"/>
      <c r="W292" s="81"/>
      <c r="X292" s="81"/>
      <c r="Y292" s="81"/>
      <c r="Z292" s="81" t="s">
        <v>525</v>
      </c>
      <c r="AA292" s="116" t="s">
        <v>2452</v>
      </c>
      <c r="AB292" s="81" t="s">
        <v>1252</v>
      </c>
      <c r="AC292" s="37">
        <v>69102</v>
      </c>
      <c r="AD292" s="35">
        <v>44753</v>
      </c>
      <c r="AE292" s="21" t="str">
        <f t="shared" si="4"/>
        <v>AC_361AML</v>
      </c>
      <c r="AF292" s="20"/>
      <c r="AG292" s="20"/>
      <c r="AH292" s="20"/>
      <c r="AI292" s="21" t="s">
        <v>974</v>
      </c>
      <c r="AJ292" s="21" t="s">
        <v>1227</v>
      </c>
      <c r="AK292"/>
    </row>
    <row r="293" spans="1:37" ht="26.4">
      <c r="A293" s="21">
        <v>416</v>
      </c>
      <c r="B293" s="81" t="s">
        <v>637</v>
      </c>
      <c r="C293" s="42">
        <v>45.981270000000002</v>
      </c>
      <c r="D293" s="42">
        <v>4.3741099999999999</v>
      </c>
      <c r="E293" s="81" t="s">
        <v>637</v>
      </c>
      <c r="F293" s="81" t="s">
        <v>580</v>
      </c>
      <c r="G293" s="81"/>
      <c r="H293" s="81" t="s">
        <v>139</v>
      </c>
      <c r="I293" s="81"/>
      <c r="J293" s="81"/>
      <c r="K293" s="81" t="s">
        <v>243</v>
      </c>
      <c r="L293" s="81"/>
      <c r="M293" s="81" t="s">
        <v>126</v>
      </c>
      <c r="N293" s="81"/>
      <c r="O293" s="81"/>
      <c r="P293" s="81" t="s">
        <v>582</v>
      </c>
      <c r="Q293" s="81"/>
      <c r="R293" s="81" t="s">
        <v>1374</v>
      </c>
      <c r="S293" s="81"/>
      <c r="T293" s="81"/>
      <c r="U293" s="81"/>
      <c r="V293" s="81"/>
      <c r="W293" s="81"/>
      <c r="X293" s="81"/>
      <c r="Y293" s="81"/>
      <c r="Z293" s="81"/>
      <c r="AA293" s="116" t="s">
        <v>2452</v>
      </c>
      <c r="AB293" s="81" t="s">
        <v>1280</v>
      </c>
      <c r="AC293" s="37">
        <v>69169</v>
      </c>
      <c r="AD293" s="35">
        <v>44753</v>
      </c>
      <c r="AE293" s="21" t="str">
        <f t="shared" si="4"/>
        <v>AC_416AML</v>
      </c>
      <c r="AI293" s="21" t="s">
        <v>974</v>
      </c>
      <c r="AJ293" s="21" t="s">
        <v>1227</v>
      </c>
      <c r="AK293"/>
    </row>
    <row r="294" spans="1:37" ht="26.4">
      <c r="A294" s="21">
        <v>417</v>
      </c>
      <c r="B294" s="21" t="s">
        <v>638</v>
      </c>
      <c r="C294" s="34">
        <v>45.894932900000001</v>
      </c>
      <c r="D294" s="34">
        <v>4.4336167499999997</v>
      </c>
      <c r="E294" s="21" t="s">
        <v>638</v>
      </c>
      <c r="M294" s="21"/>
      <c r="P294" s="21" t="s">
        <v>582</v>
      </c>
      <c r="Q294" s="21"/>
      <c r="R294" s="21" t="s">
        <v>1374</v>
      </c>
      <c r="AA294" s="38" t="s">
        <v>2452</v>
      </c>
      <c r="AB294" s="21" t="s">
        <v>1228</v>
      </c>
      <c r="AC294" s="37">
        <v>69243</v>
      </c>
      <c r="AD294" s="35">
        <v>44753</v>
      </c>
      <c r="AE294" s="21" t="str">
        <f t="shared" si="4"/>
        <v>AC_417AML</v>
      </c>
      <c r="AI294" s="21" t="s">
        <v>974</v>
      </c>
      <c r="AJ294" s="21" t="s">
        <v>1227</v>
      </c>
      <c r="AK294"/>
    </row>
    <row r="295" spans="1:37" ht="26.4">
      <c r="A295" s="21">
        <v>418</v>
      </c>
      <c r="B295" s="21" t="s">
        <v>639</v>
      </c>
      <c r="C295" s="34">
        <v>45.892122000000001</v>
      </c>
      <c r="D295" s="34">
        <v>4.4013013699999997</v>
      </c>
      <c r="E295" s="21" t="s">
        <v>639</v>
      </c>
      <c r="M295" s="21"/>
      <c r="P295" s="21" t="s">
        <v>582</v>
      </c>
      <c r="Q295" s="21" t="s">
        <v>2274</v>
      </c>
      <c r="R295" s="21" t="s">
        <v>1374</v>
      </c>
      <c r="AA295" s="38" t="s">
        <v>2452</v>
      </c>
      <c r="AB295" s="21" t="s">
        <v>1252</v>
      </c>
      <c r="AC295" s="37">
        <v>69102</v>
      </c>
      <c r="AD295" s="35">
        <v>44753</v>
      </c>
      <c r="AE295" s="21" t="str">
        <f t="shared" si="4"/>
        <v>AC_418AML</v>
      </c>
      <c r="AI295" s="21" t="s">
        <v>974</v>
      </c>
      <c r="AJ295" s="21" t="s">
        <v>1227</v>
      </c>
      <c r="AK295"/>
    </row>
    <row r="296" spans="1:37" ht="39.6">
      <c r="A296" s="21">
        <v>1489</v>
      </c>
      <c r="B296" s="21" t="s">
        <v>2219</v>
      </c>
      <c r="C296" s="21">
        <v>46.022795000000002</v>
      </c>
      <c r="D296" s="21">
        <v>4.4995799999999999</v>
      </c>
      <c r="E296" s="21" t="s">
        <v>481</v>
      </c>
      <c r="F296" s="21">
        <v>0</v>
      </c>
      <c r="M296" s="21"/>
      <c r="P296" s="21" t="s">
        <v>2278</v>
      </c>
      <c r="Q296" s="21" t="s">
        <v>413</v>
      </c>
      <c r="R296" s="21" t="s">
        <v>1383</v>
      </c>
      <c r="U296" s="21" t="s">
        <v>1390</v>
      </c>
      <c r="Z296" s="21" t="s">
        <v>2168</v>
      </c>
      <c r="AA296" s="38" t="s">
        <v>2452</v>
      </c>
      <c r="AB296" s="21" t="s">
        <v>1233</v>
      </c>
      <c r="AC296" s="21" t="s">
        <v>2351</v>
      </c>
      <c r="AD296" s="35">
        <v>44935</v>
      </c>
      <c r="AE296" s="21" t="str">
        <f t="shared" si="4"/>
        <v>AC_1489AML</v>
      </c>
      <c r="AF296" s="21" t="s">
        <v>2220</v>
      </c>
      <c r="AG296" s="21" t="s">
        <v>1978</v>
      </c>
      <c r="AJ296" s="21" t="s">
        <v>1227</v>
      </c>
      <c r="AK296"/>
    </row>
    <row r="297" spans="1:37" ht="39.6">
      <c r="A297" s="21">
        <v>1490</v>
      </c>
      <c r="B297" s="21" t="s">
        <v>2221</v>
      </c>
      <c r="C297" s="21">
        <v>46.032097999999998</v>
      </c>
      <c r="D297" s="21">
        <v>4.3114739999999996</v>
      </c>
      <c r="E297" s="21"/>
      <c r="F297" s="21">
        <v>0</v>
      </c>
      <c r="M297" s="21"/>
      <c r="P297" s="21" t="s">
        <v>2278</v>
      </c>
      <c r="Q297" s="21" t="s">
        <v>413</v>
      </c>
      <c r="R297" s="21" t="s">
        <v>1383</v>
      </c>
      <c r="U297" s="21" t="s">
        <v>1390</v>
      </c>
      <c r="Z297" s="21" t="s">
        <v>2168</v>
      </c>
      <c r="AA297" s="38" t="s">
        <v>2452</v>
      </c>
      <c r="AB297" s="21" t="s">
        <v>2221</v>
      </c>
      <c r="AC297" s="21" t="s">
        <v>2346</v>
      </c>
      <c r="AD297" s="35">
        <v>44935</v>
      </c>
      <c r="AE297" s="21" t="str">
        <f t="shared" si="4"/>
        <v>AC_1490AML</v>
      </c>
      <c r="AF297" s="21" t="s">
        <v>2220</v>
      </c>
      <c r="AG297" s="21" t="s">
        <v>1978</v>
      </c>
      <c r="AJ297" s="21" t="s">
        <v>1227</v>
      </c>
      <c r="AK297"/>
    </row>
    <row r="298" spans="1:37" ht="39.6">
      <c r="A298" s="21">
        <v>1491</v>
      </c>
      <c r="B298" s="21" t="s">
        <v>2222</v>
      </c>
      <c r="C298" s="21">
        <v>46.034291000000003</v>
      </c>
      <c r="D298" s="21">
        <v>4.3019270000000001</v>
      </c>
      <c r="E298" s="21"/>
      <c r="F298" s="21">
        <v>0</v>
      </c>
      <c r="M298" s="21"/>
      <c r="P298" s="21" t="s">
        <v>2278</v>
      </c>
      <c r="Q298" s="21" t="s">
        <v>413</v>
      </c>
      <c r="R298" s="21" t="s">
        <v>1383</v>
      </c>
      <c r="U298" s="21" t="s">
        <v>1390</v>
      </c>
      <c r="Z298" s="21" t="s">
        <v>2168</v>
      </c>
      <c r="AA298" s="38" t="s">
        <v>2452</v>
      </c>
      <c r="AB298" s="21" t="s">
        <v>2221</v>
      </c>
      <c r="AC298" s="21" t="s">
        <v>2346</v>
      </c>
      <c r="AD298" s="35">
        <v>44935</v>
      </c>
      <c r="AE298" s="21" t="str">
        <f t="shared" si="4"/>
        <v>AC_1491AML</v>
      </c>
      <c r="AF298" s="21" t="s">
        <v>2220</v>
      </c>
      <c r="AG298" s="21" t="s">
        <v>1978</v>
      </c>
      <c r="AJ298" s="21" t="s">
        <v>1227</v>
      </c>
      <c r="AK298"/>
    </row>
    <row r="299" spans="1:37" ht="39.6">
      <c r="A299" s="21">
        <v>1492</v>
      </c>
      <c r="B299" s="21" t="s">
        <v>479</v>
      </c>
      <c r="C299" s="21">
        <v>46.040081000000001</v>
      </c>
      <c r="D299" s="21">
        <v>4.4777709999999997</v>
      </c>
      <c r="E299" s="21" t="s">
        <v>479</v>
      </c>
      <c r="F299" s="21">
        <v>0</v>
      </c>
      <c r="M299" s="21"/>
      <c r="P299" s="21" t="s">
        <v>2278</v>
      </c>
      <c r="Q299" s="21" t="s">
        <v>413</v>
      </c>
      <c r="R299" s="21" t="s">
        <v>1383</v>
      </c>
      <c r="U299" s="21" t="s">
        <v>1390</v>
      </c>
      <c r="Z299" s="21" t="s">
        <v>2168</v>
      </c>
      <c r="AA299" s="38" t="s">
        <v>2452</v>
      </c>
      <c r="AB299" s="21" t="s">
        <v>1232</v>
      </c>
      <c r="AC299" s="21" t="s">
        <v>2350</v>
      </c>
      <c r="AD299" s="35">
        <v>44935</v>
      </c>
      <c r="AE299" s="21" t="str">
        <f t="shared" si="4"/>
        <v>AC_1492AML</v>
      </c>
      <c r="AF299" s="21" t="s">
        <v>2220</v>
      </c>
      <c r="AG299" s="21" t="s">
        <v>1978</v>
      </c>
      <c r="AJ299" s="21" t="s">
        <v>1227</v>
      </c>
      <c r="AK299"/>
    </row>
    <row r="300" spans="1:37" ht="39.6">
      <c r="A300" s="21">
        <v>1493</v>
      </c>
      <c r="B300" s="21" t="s">
        <v>2223</v>
      </c>
      <c r="C300" s="21">
        <v>46.055973999999999</v>
      </c>
      <c r="D300" s="21">
        <v>4.49207</v>
      </c>
      <c r="E300" s="21" t="s">
        <v>476</v>
      </c>
      <c r="F300" s="21">
        <v>0</v>
      </c>
      <c r="M300" s="21"/>
      <c r="P300" s="21" t="s">
        <v>2278</v>
      </c>
      <c r="Q300" s="21" t="s">
        <v>413</v>
      </c>
      <c r="R300" s="21" t="s">
        <v>1383</v>
      </c>
      <c r="U300" s="21" t="s">
        <v>1390</v>
      </c>
      <c r="Z300" s="21" t="s">
        <v>2168</v>
      </c>
      <c r="AA300" s="38" t="s">
        <v>2452</v>
      </c>
      <c r="AB300" s="21" t="s">
        <v>1231</v>
      </c>
      <c r="AC300" s="21" t="s">
        <v>2349</v>
      </c>
      <c r="AD300" s="35">
        <v>44935</v>
      </c>
      <c r="AE300" s="21" t="str">
        <f t="shared" si="4"/>
        <v>AC_1493AML</v>
      </c>
      <c r="AF300" s="21" t="s">
        <v>2220</v>
      </c>
      <c r="AG300" s="21" t="s">
        <v>1978</v>
      </c>
      <c r="AJ300" s="21" t="s">
        <v>1227</v>
      </c>
      <c r="AK300"/>
    </row>
    <row r="301" spans="1:37" ht="12.75" customHeight="1">
      <c r="A301" s="21">
        <v>1494</v>
      </c>
      <c r="B301" s="21" t="s">
        <v>2224</v>
      </c>
      <c r="C301" s="21">
        <v>46.066384999999997</v>
      </c>
      <c r="D301" s="21">
        <v>4.492292</v>
      </c>
      <c r="E301" s="21" t="s">
        <v>476</v>
      </c>
      <c r="F301" s="21">
        <v>0</v>
      </c>
      <c r="M301" s="21"/>
      <c r="P301" s="21" t="s">
        <v>2278</v>
      </c>
      <c r="Q301" s="21" t="s">
        <v>413</v>
      </c>
      <c r="R301" s="21" t="s">
        <v>1383</v>
      </c>
      <c r="U301" s="21" t="s">
        <v>1390</v>
      </c>
      <c r="Z301" s="21" t="s">
        <v>2168</v>
      </c>
      <c r="AA301" s="38" t="s">
        <v>2452</v>
      </c>
      <c r="AB301" s="21" t="s">
        <v>1231</v>
      </c>
      <c r="AC301" s="21" t="s">
        <v>2349</v>
      </c>
      <c r="AD301" s="35">
        <v>44935</v>
      </c>
      <c r="AE301" s="21" t="str">
        <f t="shared" si="4"/>
        <v>AC_1494AML</v>
      </c>
      <c r="AF301" s="21" t="s">
        <v>2220</v>
      </c>
      <c r="AG301" s="21" t="s">
        <v>1978</v>
      </c>
      <c r="AJ301" s="21" t="s">
        <v>1227</v>
      </c>
      <c r="AK301"/>
    </row>
    <row r="302" spans="1:37" ht="39.6">
      <c r="A302" s="21">
        <v>1495</v>
      </c>
      <c r="B302" s="21" t="s">
        <v>2225</v>
      </c>
      <c r="C302" s="21">
        <v>46.087139999999998</v>
      </c>
      <c r="D302" s="21">
        <v>4.4659630000000003</v>
      </c>
      <c r="E302" s="21" t="s">
        <v>472</v>
      </c>
      <c r="F302" s="21">
        <v>0</v>
      </c>
      <c r="M302" s="21"/>
      <c r="P302" s="21" t="s">
        <v>2278</v>
      </c>
      <c r="Q302" s="21" t="s">
        <v>413</v>
      </c>
      <c r="R302" s="21" t="s">
        <v>1383</v>
      </c>
      <c r="U302" s="21" t="s">
        <v>1390</v>
      </c>
      <c r="Z302" s="21" t="s">
        <v>2168</v>
      </c>
      <c r="AA302" s="38" t="s">
        <v>2452</v>
      </c>
      <c r="AB302" s="21" t="s">
        <v>1229</v>
      </c>
      <c r="AC302" s="21" t="s">
        <v>2347</v>
      </c>
      <c r="AD302" s="35">
        <v>44935</v>
      </c>
      <c r="AE302" s="21" t="str">
        <f t="shared" si="4"/>
        <v>AC_1495AML</v>
      </c>
      <c r="AF302" s="21" t="s">
        <v>2220</v>
      </c>
      <c r="AG302" s="21" t="s">
        <v>1978</v>
      </c>
      <c r="AJ302" s="21" t="s">
        <v>1227</v>
      </c>
      <c r="AK302"/>
    </row>
    <row r="303" spans="1:37" ht="39.6">
      <c r="A303" s="21">
        <v>1496</v>
      </c>
      <c r="B303" s="21" t="s">
        <v>474</v>
      </c>
      <c r="C303" s="21">
        <v>46.099542999999997</v>
      </c>
      <c r="D303" s="21">
        <v>4.4964040000000001</v>
      </c>
      <c r="E303" s="21" t="s">
        <v>474</v>
      </c>
      <c r="F303" s="21">
        <v>0</v>
      </c>
      <c r="M303" s="21"/>
      <c r="P303" s="21" t="s">
        <v>2278</v>
      </c>
      <c r="Q303" s="21" t="s">
        <v>413</v>
      </c>
      <c r="R303" s="21" t="s">
        <v>1383</v>
      </c>
      <c r="U303" s="21" t="s">
        <v>1390</v>
      </c>
      <c r="Z303" s="21" t="s">
        <v>2168</v>
      </c>
      <c r="AA303" s="38" t="s">
        <v>2452</v>
      </c>
      <c r="AB303" s="21" t="s">
        <v>1230</v>
      </c>
      <c r="AC303" s="21" t="s">
        <v>2348</v>
      </c>
      <c r="AD303" s="35">
        <v>44935</v>
      </c>
      <c r="AE303" s="21" t="str">
        <f t="shared" si="4"/>
        <v>AC_1496AML</v>
      </c>
      <c r="AF303" s="21" t="s">
        <v>2220</v>
      </c>
      <c r="AG303" s="21" t="s">
        <v>1978</v>
      </c>
      <c r="AJ303" s="21" t="s">
        <v>1227</v>
      </c>
      <c r="AK303"/>
    </row>
    <row r="304" spans="1:37" ht="52.8">
      <c r="A304" s="21">
        <v>433</v>
      </c>
      <c r="B304" s="21" t="s">
        <v>654</v>
      </c>
      <c r="C304" s="34">
        <v>45.820934999999999</v>
      </c>
      <c r="D304" s="34">
        <v>4.9891719999999999</v>
      </c>
      <c r="E304" s="21"/>
      <c r="F304" s="21">
        <v>78</v>
      </c>
      <c r="G304" s="21">
        <v>2</v>
      </c>
      <c r="I304" s="21" t="s">
        <v>139</v>
      </c>
      <c r="J304" s="21" t="s">
        <v>139</v>
      </c>
      <c r="M304" s="21" t="s">
        <v>655</v>
      </c>
      <c r="N304" s="21" t="s">
        <v>134</v>
      </c>
      <c r="P304" s="21" t="s">
        <v>2278</v>
      </c>
      <c r="Q304" s="21" t="s">
        <v>120</v>
      </c>
      <c r="R304" s="21" t="s">
        <v>1975</v>
      </c>
      <c r="T304" s="21" t="s">
        <v>6</v>
      </c>
      <c r="U304" s="21" t="s">
        <v>1390</v>
      </c>
      <c r="AA304" s="21" t="s">
        <v>656</v>
      </c>
      <c r="AB304" s="21" t="s">
        <v>1290</v>
      </c>
      <c r="AC304" s="37">
        <v>1376</v>
      </c>
      <c r="AD304" s="35">
        <v>44753</v>
      </c>
      <c r="AE304" s="21" t="str">
        <f t="shared" si="4"/>
        <v>AC_433AML</v>
      </c>
      <c r="AF304" s="20"/>
      <c r="AG304" s="20"/>
      <c r="AH304" s="20"/>
      <c r="AI304" s="21" t="s">
        <v>970</v>
      </c>
      <c r="AJ304" s="21" t="s">
        <v>1291</v>
      </c>
      <c r="AK304"/>
    </row>
    <row r="305" spans="1:37" ht="15" customHeight="1">
      <c r="A305" s="21">
        <v>174</v>
      </c>
      <c r="B305" s="57" t="s">
        <v>291</v>
      </c>
      <c r="C305" s="91">
        <v>45.7524722</v>
      </c>
      <c r="D305" s="91">
        <v>4.5462199999999999</v>
      </c>
      <c r="E305" s="88" t="s">
        <v>292</v>
      </c>
      <c r="F305" s="21">
        <v>5</v>
      </c>
      <c r="H305" s="21" t="s">
        <v>139</v>
      </c>
      <c r="I305" s="21" t="s">
        <v>139</v>
      </c>
      <c r="J305" s="21" t="s">
        <v>139</v>
      </c>
      <c r="K305" s="21" t="s">
        <v>140</v>
      </c>
      <c r="L305" s="72" t="s">
        <v>293</v>
      </c>
      <c r="M305" s="21" t="s">
        <v>294</v>
      </c>
      <c r="N305" s="21" t="s">
        <v>295</v>
      </c>
      <c r="O305" s="21">
        <v>2021</v>
      </c>
      <c r="P305" s="21" t="s">
        <v>2278</v>
      </c>
      <c r="Q305" s="21" t="s">
        <v>120</v>
      </c>
      <c r="R305" s="21" t="s">
        <v>1976</v>
      </c>
      <c r="T305" s="21" t="s">
        <v>24</v>
      </c>
      <c r="U305" s="21" t="s">
        <v>1390</v>
      </c>
      <c r="AA305" s="21" t="s">
        <v>296</v>
      </c>
      <c r="AB305" s="21" t="s">
        <v>1139</v>
      </c>
      <c r="AC305" s="21" t="s">
        <v>1140</v>
      </c>
      <c r="AD305" s="35">
        <v>44753</v>
      </c>
      <c r="AE305" s="21" t="str">
        <f t="shared" si="4"/>
        <v>AC_174AML</v>
      </c>
      <c r="AF305" s="20"/>
      <c r="AG305" s="20"/>
      <c r="AH305" s="20"/>
      <c r="AI305" s="21" t="s">
        <v>974</v>
      </c>
      <c r="AJ305" s="21" t="s">
        <v>1141</v>
      </c>
      <c r="AK305"/>
    </row>
    <row r="306" spans="1:37" ht="52.8">
      <c r="A306" s="21">
        <v>175</v>
      </c>
      <c r="B306" s="21" t="s">
        <v>297</v>
      </c>
      <c r="C306" s="91">
        <v>45.743857801451497</v>
      </c>
      <c r="D306" s="91">
        <v>4.5312121838669901</v>
      </c>
      <c r="E306" s="92" t="s">
        <v>298</v>
      </c>
      <c r="F306" s="21">
        <v>10</v>
      </c>
      <c r="H306" s="21" t="s">
        <v>139</v>
      </c>
      <c r="I306" s="21" t="s">
        <v>139</v>
      </c>
      <c r="J306" s="21" t="s">
        <v>139</v>
      </c>
      <c r="K306" s="21" t="s">
        <v>140</v>
      </c>
      <c r="M306" s="21" t="s">
        <v>299</v>
      </c>
      <c r="O306" s="21">
        <v>2021</v>
      </c>
      <c r="P306" s="21" t="s">
        <v>2278</v>
      </c>
      <c r="Q306" s="21" t="s">
        <v>120</v>
      </c>
      <c r="R306" s="21" t="s">
        <v>1976</v>
      </c>
      <c r="T306" s="21" t="s">
        <v>6</v>
      </c>
      <c r="U306" s="21" t="s">
        <v>1390</v>
      </c>
      <c r="AA306" s="21" t="s">
        <v>296</v>
      </c>
      <c r="AB306" s="21" t="s">
        <v>1139</v>
      </c>
      <c r="AC306" s="21" t="s">
        <v>1140</v>
      </c>
      <c r="AD306" s="35">
        <v>44753</v>
      </c>
      <c r="AE306" s="21" t="str">
        <f t="shared" si="4"/>
        <v>AC_175AML</v>
      </c>
      <c r="AF306" s="20"/>
      <c r="AG306" s="20"/>
      <c r="AH306" s="20"/>
      <c r="AI306" s="21" t="s">
        <v>974</v>
      </c>
      <c r="AJ306" s="21" t="s">
        <v>1141</v>
      </c>
      <c r="AK306"/>
    </row>
    <row r="307" spans="1:37" ht="28.8">
      <c r="A307" s="21">
        <v>176</v>
      </c>
      <c r="B307" s="57" t="s">
        <v>300</v>
      </c>
      <c r="C307" s="91">
        <v>45.742537587312199</v>
      </c>
      <c r="D307" s="91">
        <v>4.5292090581949704</v>
      </c>
      <c r="E307" s="92" t="s">
        <v>301</v>
      </c>
      <c r="F307" s="21">
        <v>10</v>
      </c>
      <c r="H307" s="21" t="s">
        <v>139</v>
      </c>
      <c r="I307" s="21" t="s">
        <v>139</v>
      </c>
      <c r="J307" s="21" t="s">
        <v>139</v>
      </c>
      <c r="K307" s="21" t="s">
        <v>140</v>
      </c>
      <c r="M307" s="21" t="s">
        <v>294</v>
      </c>
      <c r="O307" s="21">
        <v>2021</v>
      </c>
      <c r="P307" s="21" t="s">
        <v>2278</v>
      </c>
      <c r="Q307" s="21" t="s">
        <v>120</v>
      </c>
      <c r="R307" s="21" t="s">
        <v>1976</v>
      </c>
      <c r="T307" s="21" t="s">
        <v>24</v>
      </c>
      <c r="U307" s="21" t="s">
        <v>1390</v>
      </c>
      <c r="AA307" s="21" t="s">
        <v>296</v>
      </c>
      <c r="AB307" s="21" t="s">
        <v>1139</v>
      </c>
      <c r="AC307" s="21" t="s">
        <v>1140</v>
      </c>
      <c r="AD307" s="35">
        <v>44753</v>
      </c>
      <c r="AE307" s="21" t="str">
        <f t="shared" si="4"/>
        <v>AC_176AML</v>
      </c>
      <c r="AF307" s="20"/>
      <c r="AG307" s="20"/>
      <c r="AH307" s="20"/>
      <c r="AI307" s="21" t="s">
        <v>974</v>
      </c>
      <c r="AJ307" s="21" t="s">
        <v>1141</v>
      </c>
      <c r="AK307"/>
    </row>
    <row r="308" spans="1:37" ht="28.8">
      <c r="A308" s="21">
        <v>177</v>
      </c>
      <c r="B308" s="21" t="s">
        <v>302</v>
      </c>
      <c r="C308" s="91">
        <v>45.7173429817379</v>
      </c>
      <c r="D308" s="91">
        <v>4.3953736062920097</v>
      </c>
      <c r="E308" s="92" t="s">
        <v>303</v>
      </c>
      <c r="F308" s="21">
        <v>30</v>
      </c>
      <c r="H308" s="21" t="s">
        <v>139</v>
      </c>
      <c r="I308" s="21" t="s">
        <v>139</v>
      </c>
      <c r="J308" s="21" t="s">
        <v>139</v>
      </c>
      <c r="K308" s="21" t="s">
        <v>140</v>
      </c>
      <c r="M308" s="21" t="s">
        <v>304</v>
      </c>
      <c r="O308" s="21">
        <v>2021</v>
      </c>
      <c r="P308" s="21" t="s">
        <v>2278</v>
      </c>
      <c r="Q308" s="21" t="s">
        <v>120</v>
      </c>
      <c r="R308" s="21" t="s">
        <v>1974</v>
      </c>
      <c r="T308" s="21" t="s">
        <v>24</v>
      </c>
      <c r="U308" s="21" t="s">
        <v>1390</v>
      </c>
      <c r="AA308" s="21" t="s">
        <v>296</v>
      </c>
      <c r="AB308" s="21" t="s">
        <v>1142</v>
      </c>
      <c r="AC308" s="21" t="s">
        <v>1143</v>
      </c>
      <c r="AD308" s="35">
        <v>44753</v>
      </c>
      <c r="AE308" s="21" t="str">
        <f t="shared" si="4"/>
        <v>AC_177AML</v>
      </c>
      <c r="AF308" s="20"/>
      <c r="AG308" s="20"/>
      <c r="AH308" s="20"/>
      <c r="AI308" s="21" t="s">
        <v>974</v>
      </c>
      <c r="AJ308" s="21" t="s">
        <v>1141</v>
      </c>
      <c r="AK308"/>
    </row>
    <row r="309" spans="1:37" ht="52.8">
      <c r="A309" s="21">
        <v>178</v>
      </c>
      <c r="B309" s="21" t="s">
        <v>305</v>
      </c>
      <c r="C309" s="91">
        <v>45.798889172309998</v>
      </c>
      <c r="D309" s="91">
        <v>4.4524578718954597</v>
      </c>
      <c r="E309" s="92" t="s">
        <v>306</v>
      </c>
      <c r="F309" s="21">
        <v>8</v>
      </c>
      <c r="H309" s="21" t="s">
        <v>139</v>
      </c>
      <c r="I309" s="21" t="s">
        <v>139</v>
      </c>
      <c r="J309" s="21" t="s">
        <v>139</v>
      </c>
      <c r="M309" s="21"/>
      <c r="O309" s="21">
        <v>2021</v>
      </c>
      <c r="P309" s="21" t="s">
        <v>2278</v>
      </c>
      <c r="Q309" s="21" t="s">
        <v>120</v>
      </c>
      <c r="R309" s="21" t="s">
        <v>1976</v>
      </c>
      <c r="T309" s="21" t="s">
        <v>6</v>
      </c>
      <c r="U309" s="21" t="s">
        <v>1390</v>
      </c>
      <c r="AA309" s="21" t="s">
        <v>296</v>
      </c>
      <c r="AB309" s="21" t="s">
        <v>1144</v>
      </c>
      <c r="AC309" s="21" t="s">
        <v>1145</v>
      </c>
      <c r="AD309" s="35">
        <v>44753</v>
      </c>
      <c r="AE309" s="21" t="str">
        <f t="shared" si="4"/>
        <v>AC_178AML</v>
      </c>
      <c r="AF309" s="20"/>
      <c r="AG309" s="20"/>
      <c r="AH309" s="20"/>
      <c r="AI309" s="21" t="s">
        <v>974</v>
      </c>
      <c r="AJ309" s="21" t="s">
        <v>1141</v>
      </c>
      <c r="AK309"/>
    </row>
    <row r="310" spans="1:37" ht="39.6">
      <c r="A310" s="21">
        <v>179</v>
      </c>
      <c r="B310" s="21" t="s">
        <v>307</v>
      </c>
      <c r="C310" s="91">
        <v>45.603989458356303</v>
      </c>
      <c r="D310" s="91">
        <v>4.5606730755585296</v>
      </c>
      <c r="E310" s="92" t="s">
        <v>2265</v>
      </c>
      <c r="F310" s="21">
        <v>10</v>
      </c>
      <c r="H310" s="21" t="s">
        <v>139</v>
      </c>
      <c r="I310" s="21" t="s">
        <v>139</v>
      </c>
      <c r="J310" s="21" t="s">
        <v>139</v>
      </c>
      <c r="M310" s="21" t="s">
        <v>308</v>
      </c>
      <c r="O310" s="21">
        <v>2021</v>
      </c>
      <c r="P310" s="21" t="s">
        <v>2278</v>
      </c>
      <c r="Q310" s="21" t="s">
        <v>120</v>
      </c>
      <c r="R310" s="21" t="s">
        <v>1976</v>
      </c>
      <c r="T310" s="21" t="s">
        <v>10</v>
      </c>
      <c r="U310" s="21" t="s">
        <v>1390</v>
      </c>
      <c r="AA310" s="21" t="s">
        <v>296</v>
      </c>
      <c r="AB310" s="21" t="s">
        <v>1146</v>
      </c>
      <c r="AC310" s="21" t="s">
        <v>1147</v>
      </c>
      <c r="AD310" s="35">
        <v>44753</v>
      </c>
      <c r="AE310" s="21" t="str">
        <f t="shared" ref="AE310:AE373" si="6">CONCATENATE("AC_",A310,"AML")</f>
        <v>AC_179AML</v>
      </c>
      <c r="AF310" s="20"/>
      <c r="AG310" s="20"/>
      <c r="AH310" s="20"/>
      <c r="AI310" s="21" t="s">
        <v>974</v>
      </c>
      <c r="AJ310" s="21" t="s">
        <v>1141</v>
      </c>
      <c r="AK310"/>
    </row>
    <row r="311" spans="1:37" ht="43.2">
      <c r="A311" s="21">
        <v>180</v>
      </c>
      <c r="B311" s="57" t="s">
        <v>309</v>
      </c>
      <c r="C311" s="91">
        <v>45.635030870746199</v>
      </c>
      <c r="D311" s="91">
        <v>4.4608857592785096</v>
      </c>
      <c r="E311" s="92" t="s">
        <v>310</v>
      </c>
      <c r="F311" s="21">
        <v>20</v>
      </c>
      <c r="H311" s="21" t="s">
        <v>139</v>
      </c>
      <c r="I311" s="21" t="s">
        <v>139</v>
      </c>
      <c r="J311" s="21" t="s">
        <v>139</v>
      </c>
      <c r="M311" s="21" t="s">
        <v>311</v>
      </c>
      <c r="O311" s="21">
        <v>2021</v>
      </c>
      <c r="P311" s="21" t="s">
        <v>2278</v>
      </c>
      <c r="Q311" s="21" t="s">
        <v>120</v>
      </c>
      <c r="R311" s="21" t="s">
        <v>1974</v>
      </c>
      <c r="T311" s="21" t="s">
        <v>10</v>
      </c>
      <c r="U311" s="21" t="s">
        <v>1390</v>
      </c>
      <c r="AA311" s="21" t="s">
        <v>296</v>
      </c>
      <c r="AB311" s="21" t="s">
        <v>1148</v>
      </c>
      <c r="AC311" s="21" t="s">
        <v>1149</v>
      </c>
      <c r="AD311" s="35">
        <v>44753</v>
      </c>
      <c r="AE311" s="21" t="str">
        <f t="shared" si="6"/>
        <v>AC_180AML</v>
      </c>
      <c r="AF311" s="20"/>
      <c r="AG311" s="20"/>
      <c r="AH311" s="20"/>
      <c r="AI311" s="21" t="s">
        <v>974</v>
      </c>
      <c r="AJ311" s="21" t="s">
        <v>1141</v>
      </c>
      <c r="AK311"/>
    </row>
    <row r="312" spans="1:37" ht="39.6">
      <c r="A312" s="21">
        <v>181</v>
      </c>
      <c r="B312" s="57" t="s">
        <v>312</v>
      </c>
      <c r="C312" s="91">
        <v>45.640727389955302</v>
      </c>
      <c r="D312" s="91">
        <v>4.5202643680785304</v>
      </c>
      <c r="E312" s="92" t="s">
        <v>313</v>
      </c>
      <c r="F312" s="21">
        <v>10</v>
      </c>
      <c r="H312" s="21" t="s">
        <v>139</v>
      </c>
      <c r="I312" s="21" t="s">
        <v>139</v>
      </c>
      <c r="J312" s="21" t="s">
        <v>139</v>
      </c>
      <c r="M312" s="21" t="s">
        <v>314</v>
      </c>
      <c r="O312" s="21">
        <v>2021</v>
      </c>
      <c r="P312" s="21" t="s">
        <v>2278</v>
      </c>
      <c r="Q312" s="21" t="s">
        <v>120</v>
      </c>
      <c r="R312" s="21" t="s">
        <v>1976</v>
      </c>
      <c r="T312" s="21" t="s">
        <v>10</v>
      </c>
      <c r="U312" s="21" t="s">
        <v>1390</v>
      </c>
      <c r="AA312" s="21" t="s">
        <v>296</v>
      </c>
      <c r="AB312" s="21" t="s">
        <v>1150</v>
      </c>
      <c r="AC312" s="21" t="s">
        <v>1151</v>
      </c>
      <c r="AD312" s="35">
        <v>44753</v>
      </c>
      <c r="AE312" s="21" t="str">
        <f t="shared" si="6"/>
        <v>AC_181AML</v>
      </c>
      <c r="AF312" s="20"/>
      <c r="AG312" s="20"/>
      <c r="AH312" s="20"/>
      <c r="AI312" s="21" t="s">
        <v>974</v>
      </c>
      <c r="AJ312" s="21" t="s">
        <v>1141</v>
      </c>
      <c r="AK312"/>
    </row>
    <row r="313" spans="1:37" ht="28.8">
      <c r="A313" s="21">
        <v>182</v>
      </c>
      <c r="B313" s="57" t="s">
        <v>315</v>
      </c>
      <c r="C313" s="91">
        <v>45.657576136437903</v>
      </c>
      <c r="D313" s="91">
        <v>4.5648481244091901</v>
      </c>
      <c r="E313" s="92" t="s">
        <v>316</v>
      </c>
      <c r="F313" s="21">
        <v>40</v>
      </c>
      <c r="H313" s="21" t="s">
        <v>139</v>
      </c>
      <c r="I313" s="21" t="s">
        <v>139</v>
      </c>
      <c r="J313" s="21" t="s">
        <v>139</v>
      </c>
      <c r="M313" s="21" t="s">
        <v>317</v>
      </c>
      <c r="O313" s="21">
        <v>2021</v>
      </c>
      <c r="P313" s="21" t="s">
        <v>2278</v>
      </c>
      <c r="Q313" s="21" t="s">
        <v>120</v>
      </c>
      <c r="R313" s="21" t="s">
        <v>1974</v>
      </c>
      <c r="T313" s="21" t="s">
        <v>24</v>
      </c>
      <c r="U313" s="21" t="s">
        <v>1390</v>
      </c>
      <c r="AA313" s="21" t="s">
        <v>296</v>
      </c>
      <c r="AB313" s="21" t="s">
        <v>1150</v>
      </c>
      <c r="AC313" s="21" t="s">
        <v>1151</v>
      </c>
      <c r="AD313" s="35">
        <v>44753</v>
      </c>
      <c r="AE313" s="21" t="str">
        <f t="shared" si="6"/>
        <v>AC_182AML</v>
      </c>
      <c r="AF313" s="20"/>
      <c r="AG313" s="20"/>
      <c r="AH313" s="20"/>
      <c r="AI313" s="21" t="s">
        <v>974</v>
      </c>
      <c r="AJ313" s="21" t="s">
        <v>1141</v>
      </c>
      <c r="AK313"/>
    </row>
    <row r="314" spans="1:37" ht="26.4">
      <c r="A314" s="21">
        <v>183</v>
      </c>
      <c r="B314" s="57" t="s">
        <v>2266</v>
      </c>
      <c r="C314" s="91">
        <v>45.6684833669377</v>
      </c>
      <c r="D314" s="91">
        <v>4.3975313649857801</v>
      </c>
      <c r="E314" s="92" t="s">
        <v>318</v>
      </c>
      <c r="F314" s="21">
        <v>10</v>
      </c>
      <c r="H314" s="21" t="s">
        <v>139</v>
      </c>
      <c r="I314" s="21" t="s">
        <v>139</v>
      </c>
      <c r="J314" s="21" t="s">
        <v>139</v>
      </c>
      <c r="M314" s="21" t="s">
        <v>319</v>
      </c>
      <c r="O314" s="21">
        <v>2021</v>
      </c>
      <c r="P314" s="21" t="s">
        <v>2278</v>
      </c>
      <c r="Q314" s="21" t="s">
        <v>120</v>
      </c>
      <c r="R314" s="21" t="s">
        <v>1976</v>
      </c>
      <c r="T314" s="21" t="s">
        <v>24</v>
      </c>
      <c r="U314" s="21" t="s">
        <v>1390</v>
      </c>
      <c r="AA314" s="21" t="s">
        <v>296</v>
      </c>
      <c r="AB314" s="21" t="s">
        <v>1152</v>
      </c>
      <c r="AC314" s="21" t="s">
        <v>1153</v>
      </c>
      <c r="AD314" s="35">
        <v>44753</v>
      </c>
      <c r="AE314" s="21" t="str">
        <f t="shared" si="6"/>
        <v>AC_183AML</v>
      </c>
      <c r="AF314" s="20"/>
      <c r="AG314" s="20"/>
      <c r="AH314" s="20"/>
      <c r="AI314" s="21" t="s">
        <v>974</v>
      </c>
      <c r="AJ314" s="21" t="s">
        <v>1141</v>
      </c>
      <c r="AK314"/>
    </row>
    <row r="315" spans="1:37" ht="28.8">
      <c r="A315" s="21">
        <v>184</v>
      </c>
      <c r="B315" s="57" t="s">
        <v>320</v>
      </c>
      <c r="C315" s="91">
        <v>45.791371776186899</v>
      </c>
      <c r="D315" s="91">
        <v>4.4214973713608101</v>
      </c>
      <c r="E315" s="92" t="s">
        <v>321</v>
      </c>
      <c r="F315" s="21">
        <v>20</v>
      </c>
      <c r="H315" s="21" t="s">
        <v>139</v>
      </c>
      <c r="I315" s="21" t="s">
        <v>139</v>
      </c>
      <c r="J315" s="21" t="s">
        <v>139</v>
      </c>
      <c r="M315" s="21"/>
      <c r="O315" s="21">
        <v>2021</v>
      </c>
      <c r="P315" s="21" t="s">
        <v>2278</v>
      </c>
      <c r="Q315" s="21" t="s">
        <v>120</v>
      </c>
      <c r="R315" s="21" t="s">
        <v>1976</v>
      </c>
      <c r="T315" s="21" t="s">
        <v>24</v>
      </c>
      <c r="U315" s="21" t="s">
        <v>1390</v>
      </c>
      <c r="AA315" s="21" t="s">
        <v>296</v>
      </c>
      <c r="AB315" s="21" t="s">
        <v>1154</v>
      </c>
      <c r="AC315" s="21" t="s">
        <v>1155</v>
      </c>
      <c r="AD315" s="35">
        <v>44753</v>
      </c>
      <c r="AE315" s="21" t="str">
        <f t="shared" si="6"/>
        <v>AC_184AML</v>
      </c>
      <c r="AF315" s="20"/>
      <c r="AG315" s="20"/>
      <c r="AH315" s="20"/>
      <c r="AI315" s="21" t="s">
        <v>974</v>
      </c>
      <c r="AJ315" s="21" t="s">
        <v>1141</v>
      </c>
      <c r="AK315"/>
    </row>
    <row r="316" spans="1:37" ht="28.8">
      <c r="A316" s="21">
        <v>185</v>
      </c>
      <c r="B316" s="21" t="s">
        <v>322</v>
      </c>
      <c r="C316" s="91">
        <v>45.708911519333398</v>
      </c>
      <c r="D316" s="91">
        <v>4.4669999014690598</v>
      </c>
      <c r="E316" s="92" t="s">
        <v>323</v>
      </c>
      <c r="F316" s="21">
        <v>6</v>
      </c>
      <c r="H316" s="21" t="s">
        <v>139</v>
      </c>
      <c r="I316" s="21" t="s">
        <v>139</v>
      </c>
      <c r="J316" s="21" t="s">
        <v>139</v>
      </c>
      <c r="M316" s="21" t="s">
        <v>324</v>
      </c>
      <c r="N316" s="21" t="s">
        <v>325</v>
      </c>
      <c r="O316" s="21">
        <v>2021</v>
      </c>
      <c r="P316" s="21" t="s">
        <v>2278</v>
      </c>
      <c r="Q316" s="21" t="s">
        <v>120</v>
      </c>
      <c r="R316" s="21" t="s">
        <v>1976</v>
      </c>
      <c r="T316" s="21" t="s">
        <v>24</v>
      </c>
      <c r="U316" s="21" t="s">
        <v>1390</v>
      </c>
      <c r="AA316" s="21" t="s">
        <v>296</v>
      </c>
      <c r="AB316" s="21" t="s">
        <v>1156</v>
      </c>
      <c r="AC316" s="21" t="s">
        <v>1157</v>
      </c>
      <c r="AD316" s="35">
        <v>44753</v>
      </c>
      <c r="AE316" s="21" t="str">
        <f t="shared" si="6"/>
        <v>AC_185AML</v>
      </c>
      <c r="AF316" s="20"/>
      <c r="AG316" s="20"/>
      <c r="AH316" s="20"/>
      <c r="AI316" s="21" t="s">
        <v>974</v>
      </c>
      <c r="AJ316" s="21" t="s">
        <v>1141</v>
      </c>
      <c r="AK316"/>
    </row>
    <row r="317" spans="1:37" ht="39.6">
      <c r="A317" s="21">
        <v>186</v>
      </c>
      <c r="B317" s="21" t="s">
        <v>326</v>
      </c>
      <c r="C317" s="93">
        <v>45.737695559338398</v>
      </c>
      <c r="D317" s="93">
        <v>4.4669732122756303</v>
      </c>
      <c r="E317" s="92"/>
      <c r="F317" s="21">
        <v>9</v>
      </c>
      <c r="H317" s="21" t="s">
        <v>139</v>
      </c>
      <c r="I317" s="21" t="s">
        <v>139</v>
      </c>
      <c r="J317" s="21" t="s">
        <v>139</v>
      </c>
      <c r="M317" s="21" t="s">
        <v>327</v>
      </c>
      <c r="P317" s="21" t="s">
        <v>1379</v>
      </c>
      <c r="Q317" s="21" t="s">
        <v>185</v>
      </c>
      <c r="R317" s="21" t="s">
        <v>1374</v>
      </c>
      <c r="U317" s="21" t="s">
        <v>1390</v>
      </c>
      <c r="AA317" s="21" t="s">
        <v>296</v>
      </c>
      <c r="AB317" s="21" t="s">
        <v>1158</v>
      </c>
      <c r="AC317" s="21" t="s">
        <v>1159</v>
      </c>
      <c r="AD317" s="35">
        <v>44753</v>
      </c>
      <c r="AE317" s="21" t="str">
        <f t="shared" si="6"/>
        <v>AC_186AML</v>
      </c>
      <c r="AF317" s="20"/>
      <c r="AG317" s="20"/>
      <c r="AH317" s="20"/>
      <c r="AI317" s="21" t="s">
        <v>974</v>
      </c>
      <c r="AJ317" s="21" t="s">
        <v>1141</v>
      </c>
      <c r="AK317"/>
    </row>
    <row r="318" spans="1:37" ht="66">
      <c r="A318" s="21">
        <v>388</v>
      </c>
      <c r="B318" s="21" t="s">
        <v>598</v>
      </c>
      <c r="C318" s="34">
        <v>45.630098328402099</v>
      </c>
      <c r="D318" s="34">
        <v>4.4569444740657698</v>
      </c>
      <c r="E318" s="21" t="s">
        <v>598</v>
      </c>
      <c r="H318" s="21" t="s">
        <v>139</v>
      </c>
      <c r="I318" s="21" t="s">
        <v>139</v>
      </c>
      <c r="J318" s="21" t="s">
        <v>134</v>
      </c>
      <c r="K318" s="21" t="s">
        <v>140</v>
      </c>
      <c r="M318" s="21" t="s">
        <v>599</v>
      </c>
      <c r="P318" s="21" t="s">
        <v>1379</v>
      </c>
      <c r="Q318" s="21"/>
      <c r="R318" s="21" t="s">
        <v>1374</v>
      </c>
      <c r="Z318" s="21" t="s">
        <v>600</v>
      </c>
      <c r="AA318" s="21" t="s">
        <v>296</v>
      </c>
      <c r="AB318" s="21" t="s">
        <v>1148</v>
      </c>
      <c r="AC318" s="37">
        <v>69238</v>
      </c>
      <c r="AD318" s="35">
        <v>44753</v>
      </c>
      <c r="AE318" s="21" t="str">
        <f t="shared" si="6"/>
        <v>AC_388AML</v>
      </c>
      <c r="AI318" s="21" t="s">
        <v>974</v>
      </c>
      <c r="AJ318" s="21" t="s">
        <v>1141</v>
      </c>
      <c r="AK318"/>
    </row>
    <row r="319" spans="1:37" ht="26.4">
      <c r="A319" s="21">
        <v>389</v>
      </c>
      <c r="B319" s="21" t="s">
        <v>601</v>
      </c>
      <c r="C319" s="34">
        <v>45.656588675850699</v>
      </c>
      <c r="D319" s="34">
        <v>4.5510405649996004</v>
      </c>
      <c r="E319" s="21" t="s">
        <v>601</v>
      </c>
      <c r="H319" s="21" t="s">
        <v>139</v>
      </c>
      <c r="I319" s="21" t="s">
        <v>139</v>
      </c>
      <c r="J319" s="21" t="s">
        <v>134</v>
      </c>
      <c r="K319" s="21" t="s">
        <v>140</v>
      </c>
      <c r="M319" s="21"/>
      <c r="P319" s="21" t="s">
        <v>1379</v>
      </c>
      <c r="Q319" s="21"/>
      <c r="R319" s="21" t="s">
        <v>1374</v>
      </c>
      <c r="AA319" s="21" t="s">
        <v>296</v>
      </c>
      <c r="AB319" s="21" t="s">
        <v>1150</v>
      </c>
      <c r="AC319" s="37">
        <v>69227</v>
      </c>
      <c r="AD319" s="35">
        <v>44753</v>
      </c>
      <c r="AE319" s="21" t="str">
        <f t="shared" si="6"/>
        <v>AC_389AML</v>
      </c>
      <c r="AI319" s="21" t="s">
        <v>974</v>
      </c>
      <c r="AJ319" s="21" t="s">
        <v>1141</v>
      </c>
      <c r="AK319"/>
    </row>
    <row r="320" spans="1:37" ht="39.6">
      <c r="A320" s="21">
        <v>390</v>
      </c>
      <c r="B320" s="21" t="s">
        <v>602</v>
      </c>
      <c r="C320" s="34">
        <v>45.666434796062497</v>
      </c>
      <c r="D320" s="34">
        <v>4.57880919188504</v>
      </c>
      <c r="E320" s="21" t="s">
        <v>602</v>
      </c>
      <c r="H320" s="21" t="s">
        <v>139</v>
      </c>
      <c r="I320" s="21" t="s">
        <v>139</v>
      </c>
      <c r="J320" s="21" t="s">
        <v>134</v>
      </c>
      <c r="K320" s="21" t="s">
        <v>243</v>
      </c>
      <c r="M320" s="21"/>
      <c r="P320" s="21" t="s">
        <v>582</v>
      </c>
      <c r="Q320" s="21"/>
      <c r="R320" s="21" t="s">
        <v>1374</v>
      </c>
      <c r="AA320" s="21" t="s">
        <v>296</v>
      </c>
      <c r="AB320" s="21" t="s">
        <v>1150</v>
      </c>
      <c r="AC320" s="37">
        <v>69227</v>
      </c>
      <c r="AD320" s="35">
        <v>44753</v>
      </c>
      <c r="AE320" s="21" t="str">
        <f t="shared" si="6"/>
        <v>AC_390AML</v>
      </c>
      <c r="AI320" s="21" t="s">
        <v>974</v>
      </c>
      <c r="AJ320" s="21" t="s">
        <v>1141</v>
      </c>
      <c r="AK320"/>
    </row>
    <row r="321" spans="1:37" ht="66">
      <c r="A321" s="21">
        <v>319</v>
      </c>
      <c r="B321" s="68" t="s">
        <v>463</v>
      </c>
      <c r="C321" s="34">
        <v>45.283402139741199</v>
      </c>
      <c r="D321" s="34">
        <v>4.3964517116546604</v>
      </c>
      <c r="E321" s="21" t="s">
        <v>464</v>
      </c>
      <c r="F321" s="21">
        <v>18</v>
      </c>
      <c r="G321" s="21">
        <v>0</v>
      </c>
      <c r="I321" s="21" t="s">
        <v>139</v>
      </c>
      <c r="J321" s="21" t="s">
        <v>139</v>
      </c>
      <c r="K321" s="21" t="s">
        <v>140</v>
      </c>
      <c r="L321" s="21" t="s">
        <v>357</v>
      </c>
      <c r="M321" s="21" t="s">
        <v>465</v>
      </c>
      <c r="N321" s="21" t="s">
        <v>461</v>
      </c>
      <c r="O321" s="21" t="s">
        <v>357</v>
      </c>
      <c r="P321" s="21" t="s">
        <v>2278</v>
      </c>
      <c r="Q321" s="21" t="s">
        <v>120</v>
      </c>
      <c r="R321" s="21" t="s">
        <v>1974</v>
      </c>
      <c r="T321" s="21" t="s">
        <v>10</v>
      </c>
      <c r="U321" s="21" t="s">
        <v>1390</v>
      </c>
      <c r="Z321" s="21" t="s">
        <v>662</v>
      </c>
      <c r="AA321" s="21" t="s">
        <v>462</v>
      </c>
      <c r="AB321" s="21" t="s">
        <v>1223</v>
      </c>
      <c r="AC321" s="37">
        <v>42139</v>
      </c>
      <c r="AD321" s="35">
        <v>44753</v>
      </c>
      <c r="AE321" s="21" t="str">
        <f t="shared" si="6"/>
        <v>AC_319AML</v>
      </c>
      <c r="AF321" s="20"/>
      <c r="AG321" s="20"/>
      <c r="AH321" s="20"/>
      <c r="AI321" s="21" t="s">
        <v>876</v>
      </c>
      <c r="AJ321" s="21" t="s">
        <v>1224</v>
      </c>
      <c r="AK321"/>
    </row>
    <row r="322" spans="1:37" ht="39.6">
      <c r="A322" s="21">
        <v>320</v>
      </c>
      <c r="B322" s="57" t="s">
        <v>466</v>
      </c>
      <c r="C322" s="34">
        <v>45.313808164039798</v>
      </c>
      <c r="D322" s="34">
        <v>4.3604886531829798</v>
      </c>
      <c r="E322" s="21" t="s">
        <v>467</v>
      </c>
      <c r="F322" s="21">
        <v>21</v>
      </c>
      <c r="G322" s="21">
        <v>1</v>
      </c>
      <c r="I322" s="21" t="s">
        <v>139</v>
      </c>
      <c r="J322" s="21" t="s">
        <v>139</v>
      </c>
      <c r="K322" s="21" t="s">
        <v>140</v>
      </c>
      <c r="L322" s="21" t="s">
        <v>357</v>
      </c>
      <c r="M322" s="21" t="s">
        <v>468</v>
      </c>
      <c r="O322" s="21" t="s">
        <v>357</v>
      </c>
      <c r="P322" s="21" t="s">
        <v>2278</v>
      </c>
      <c r="Q322" s="21" t="s">
        <v>120</v>
      </c>
      <c r="R322" s="21" t="s">
        <v>1976</v>
      </c>
      <c r="T322" s="21" t="s">
        <v>66</v>
      </c>
      <c r="U322" s="21" t="s">
        <v>1390</v>
      </c>
      <c r="Z322" s="21" t="s">
        <v>662</v>
      </c>
      <c r="AA322" s="21" t="s">
        <v>462</v>
      </c>
      <c r="AB322" s="21" t="s">
        <v>1225</v>
      </c>
      <c r="AC322" s="37">
        <v>42115</v>
      </c>
      <c r="AD322" s="35">
        <v>44753</v>
      </c>
      <c r="AE322" s="21" t="str">
        <f t="shared" si="6"/>
        <v>AC_320AML</v>
      </c>
      <c r="AF322" s="20"/>
      <c r="AG322" s="20"/>
      <c r="AH322" s="20"/>
      <c r="AI322" s="21" t="s">
        <v>876</v>
      </c>
      <c r="AJ322" s="21" t="s">
        <v>1224</v>
      </c>
      <c r="AK322"/>
    </row>
    <row r="323" spans="1:37" ht="52.8">
      <c r="A323" s="21">
        <v>435</v>
      </c>
      <c r="B323" s="21" t="s">
        <v>659</v>
      </c>
      <c r="C323" s="34">
        <v>45.298045999999999</v>
      </c>
      <c r="D323" s="34">
        <v>4.5581120000000004</v>
      </c>
      <c r="E323" s="21" t="s">
        <v>2652</v>
      </c>
      <c r="F323" s="21">
        <v>22</v>
      </c>
      <c r="G323" s="21">
        <v>2</v>
      </c>
      <c r="H323" s="21" t="s">
        <v>139</v>
      </c>
      <c r="I323" s="21" t="s">
        <v>139</v>
      </c>
      <c r="J323" s="21" t="s">
        <v>139</v>
      </c>
      <c r="K323" s="21" t="s">
        <v>140</v>
      </c>
      <c r="M323" s="21" t="s">
        <v>660</v>
      </c>
      <c r="N323" s="21" t="s">
        <v>661</v>
      </c>
      <c r="P323" s="21" t="s">
        <v>2278</v>
      </c>
      <c r="Q323" s="21" t="s">
        <v>120</v>
      </c>
      <c r="R323" s="21" t="s">
        <v>1974</v>
      </c>
      <c r="T323" s="21" t="s">
        <v>6</v>
      </c>
      <c r="U323" s="21" t="s">
        <v>1390</v>
      </c>
      <c r="Z323" s="21" t="s">
        <v>662</v>
      </c>
      <c r="AA323" s="21" t="s">
        <v>462</v>
      </c>
      <c r="AB323" s="21" t="s">
        <v>1293</v>
      </c>
      <c r="AC323" s="37">
        <v>42023</v>
      </c>
      <c r="AD323" s="35">
        <v>44753</v>
      </c>
      <c r="AE323" s="21" t="str">
        <f t="shared" si="6"/>
        <v>AC_435AML</v>
      </c>
      <c r="AF323" s="20"/>
      <c r="AG323" s="20"/>
      <c r="AH323" s="20"/>
      <c r="AI323" s="21" t="s">
        <v>876</v>
      </c>
      <c r="AJ323" s="21" t="s">
        <v>1224</v>
      </c>
      <c r="AK323"/>
    </row>
    <row r="324" spans="1:37" ht="26.4">
      <c r="A324" s="21">
        <v>436</v>
      </c>
      <c r="B324" s="21" t="s">
        <v>663</v>
      </c>
      <c r="C324" s="34">
        <v>45.298350999999997</v>
      </c>
      <c r="D324" s="34">
        <v>4.5738770000000004</v>
      </c>
      <c r="E324" s="21" t="s">
        <v>2653</v>
      </c>
      <c r="F324" s="21">
        <v>35</v>
      </c>
      <c r="G324" s="21">
        <v>2</v>
      </c>
      <c r="H324" s="21" t="s">
        <v>139</v>
      </c>
      <c r="I324" s="21" t="s">
        <v>139</v>
      </c>
      <c r="J324" s="21" t="s">
        <v>139</v>
      </c>
      <c r="K324" s="21" t="s">
        <v>140</v>
      </c>
      <c r="M324" s="21" t="s">
        <v>664</v>
      </c>
      <c r="P324" s="21" t="s">
        <v>2278</v>
      </c>
      <c r="Q324" s="21" t="s">
        <v>120</v>
      </c>
      <c r="R324" s="21" t="s">
        <v>1975</v>
      </c>
      <c r="T324" s="21" t="s">
        <v>78</v>
      </c>
      <c r="U324" s="21" t="s">
        <v>1390</v>
      </c>
      <c r="Z324" s="21" t="s">
        <v>662</v>
      </c>
      <c r="AA324" s="21" t="s">
        <v>462</v>
      </c>
      <c r="AB324" s="21" t="s">
        <v>1293</v>
      </c>
      <c r="AC324" s="37">
        <v>42023</v>
      </c>
      <c r="AD324" s="35">
        <v>44753</v>
      </c>
      <c r="AE324" s="21" t="str">
        <f t="shared" si="6"/>
        <v>AC_436AML</v>
      </c>
      <c r="AF324" s="20"/>
      <c r="AG324" s="20"/>
      <c r="AH324" s="20"/>
      <c r="AI324" s="21" t="s">
        <v>876</v>
      </c>
      <c r="AJ324" s="21" t="s">
        <v>1224</v>
      </c>
      <c r="AK324"/>
    </row>
    <row r="325" spans="1:37" ht="39.6">
      <c r="A325" s="21">
        <v>437</v>
      </c>
      <c r="B325" s="21" t="s">
        <v>2654</v>
      </c>
      <c r="C325" s="34">
        <v>45.369008999999998</v>
      </c>
      <c r="D325" s="34">
        <v>4.5162909999999998</v>
      </c>
      <c r="E325" s="21" t="s">
        <v>2655</v>
      </c>
      <c r="F325" s="21">
        <v>50</v>
      </c>
      <c r="G325" s="21">
        <v>1</v>
      </c>
      <c r="H325" s="21" t="s">
        <v>139</v>
      </c>
      <c r="I325" s="21" t="s">
        <v>139</v>
      </c>
      <c r="J325" s="21" t="s">
        <v>139</v>
      </c>
      <c r="K325" s="21" t="s">
        <v>140</v>
      </c>
      <c r="M325" s="21" t="s">
        <v>664</v>
      </c>
      <c r="P325" s="21" t="s">
        <v>2278</v>
      </c>
      <c r="Q325" s="21" t="s">
        <v>120</v>
      </c>
      <c r="R325" s="21" t="s">
        <v>1976</v>
      </c>
      <c r="T325" s="21" t="s">
        <v>66</v>
      </c>
      <c r="U325" s="21" t="s">
        <v>1390</v>
      </c>
      <c r="Z325" s="21" t="s">
        <v>662</v>
      </c>
      <c r="AA325" s="21" t="s">
        <v>462</v>
      </c>
      <c r="AB325" s="21" t="s">
        <v>1294</v>
      </c>
      <c r="AC325" s="37">
        <v>42017</v>
      </c>
      <c r="AD325" s="35">
        <v>44753</v>
      </c>
      <c r="AE325" s="21" t="str">
        <f t="shared" si="6"/>
        <v>AC_437AML</v>
      </c>
      <c r="AF325" s="20"/>
      <c r="AG325" s="20"/>
      <c r="AH325" s="20"/>
      <c r="AI325" s="21" t="s">
        <v>876</v>
      </c>
      <c r="AJ325" s="21" t="s">
        <v>1224</v>
      </c>
      <c r="AK325"/>
    </row>
    <row r="326" spans="1:37" ht="52.8">
      <c r="A326" s="21">
        <v>439</v>
      </c>
      <c r="B326" s="21" t="s">
        <v>2656</v>
      </c>
      <c r="C326" s="34">
        <v>45.339331999999999</v>
      </c>
      <c r="D326" s="34">
        <v>4.4179690000000003</v>
      </c>
      <c r="E326" s="21" t="s">
        <v>2657</v>
      </c>
      <c r="F326" s="21">
        <v>10</v>
      </c>
      <c r="G326" s="21" t="s">
        <v>459</v>
      </c>
      <c r="H326" s="21" t="s">
        <v>139</v>
      </c>
      <c r="I326" s="21" t="s">
        <v>139</v>
      </c>
      <c r="J326" s="21" t="s">
        <v>139</v>
      </c>
      <c r="K326" s="21" t="s">
        <v>140</v>
      </c>
      <c r="M326" s="21" t="s">
        <v>664</v>
      </c>
      <c r="N326" s="21" t="s">
        <v>665</v>
      </c>
      <c r="P326" s="21" t="s">
        <v>2278</v>
      </c>
      <c r="Q326" s="21" t="s">
        <v>120</v>
      </c>
      <c r="R326" s="21" t="s">
        <v>1975</v>
      </c>
      <c r="T326" s="21" t="s">
        <v>6</v>
      </c>
      <c r="U326" s="21" t="s">
        <v>1390</v>
      </c>
      <c r="Z326" s="21" t="s">
        <v>662</v>
      </c>
      <c r="AA326" s="21" t="s">
        <v>462</v>
      </c>
      <c r="AB326" s="21" t="s">
        <v>1295</v>
      </c>
      <c r="AC326" s="37">
        <v>42224</v>
      </c>
      <c r="AD326" s="35">
        <v>44753</v>
      </c>
      <c r="AE326" s="21" t="str">
        <f t="shared" si="6"/>
        <v>AC_439AML</v>
      </c>
      <c r="AF326" s="20"/>
      <c r="AG326" s="20"/>
      <c r="AH326" s="20"/>
      <c r="AI326" s="21" t="s">
        <v>876</v>
      </c>
      <c r="AJ326" s="21" t="s">
        <v>1224</v>
      </c>
      <c r="AK326"/>
    </row>
    <row r="327" spans="1:37" ht="39.6">
      <c r="A327" s="21">
        <v>440</v>
      </c>
      <c r="B327" s="21" t="s">
        <v>2658</v>
      </c>
      <c r="C327" s="34">
        <v>45.269280000000002</v>
      </c>
      <c r="D327" s="34">
        <v>4.4954219999999996</v>
      </c>
      <c r="E327" s="21" t="s">
        <v>2659</v>
      </c>
      <c r="F327" s="21">
        <v>90</v>
      </c>
      <c r="G327" s="21">
        <v>2</v>
      </c>
      <c r="H327" s="21" t="s">
        <v>139</v>
      </c>
      <c r="I327" s="21" t="s">
        <v>139</v>
      </c>
      <c r="J327" s="21" t="s">
        <v>139</v>
      </c>
      <c r="K327" s="21" t="s">
        <v>140</v>
      </c>
      <c r="M327" s="21" t="s">
        <v>660</v>
      </c>
      <c r="P327" s="21" t="s">
        <v>2278</v>
      </c>
      <c r="Q327" s="21" t="s">
        <v>120</v>
      </c>
      <c r="R327" s="21" t="s">
        <v>1974</v>
      </c>
      <c r="T327" s="21" t="s">
        <v>66</v>
      </c>
      <c r="U327" s="21" t="s">
        <v>1390</v>
      </c>
      <c r="Z327" s="21" t="s">
        <v>662</v>
      </c>
      <c r="AA327" s="21" t="s">
        <v>462</v>
      </c>
      <c r="AB327" s="21" t="s">
        <v>1296</v>
      </c>
      <c r="AC327" s="37">
        <v>42287</v>
      </c>
      <c r="AD327" s="35">
        <v>44753</v>
      </c>
      <c r="AE327" s="21" t="str">
        <f t="shared" si="6"/>
        <v>AC_440AML</v>
      </c>
      <c r="AF327" s="20"/>
      <c r="AG327" s="20"/>
      <c r="AH327" s="20"/>
      <c r="AI327" s="21" t="s">
        <v>876</v>
      </c>
      <c r="AJ327" s="21" t="s">
        <v>1224</v>
      </c>
      <c r="AK327"/>
    </row>
    <row r="328" spans="1:37" ht="12.75" customHeight="1">
      <c r="A328" s="21">
        <v>497</v>
      </c>
      <c r="B328" s="21" t="s">
        <v>2660</v>
      </c>
      <c r="C328" s="59">
        <v>45.322783000000001</v>
      </c>
      <c r="D328" s="59">
        <v>4.6148879999999997</v>
      </c>
      <c r="E328" s="21" t="s">
        <v>2661</v>
      </c>
      <c r="F328" s="21">
        <v>30</v>
      </c>
      <c r="G328" s="21">
        <v>0</v>
      </c>
      <c r="H328" s="21" t="s">
        <v>139</v>
      </c>
      <c r="I328" s="21" t="s">
        <v>139</v>
      </c>
      <c r="J328" s="21" t="s">
        <v>139</v>
      </c>
      <c r="K328" s="21" t="s">
        <v>140</v>
      </c>
      <c r="M328" s="21" t="s">
        <v>660</v>
      </c>
      <c r="N328" s="21" t="s">
        <v>750</v>
      </c>
      <c r="P328" s="21" t="s">
        <v>2278</v>
      </c>
      <c r="Q328" s="21" t="s">
        <v>120</v>
      </c>
      <c r="R328" s="21" t="s">
        <v>1974</v>
      </c>
      <c r="T328" s="21" t="s">
        <v>6</v>
      </c>
      <c r="U328" s="21" t="s">
        <v>1390</v>
      </c>
      <c r="Z328" s="21" t="s">
        <v>751</v>
      </c>
      <c r="AA328" s="21" t="s">
        <v>462</v>
      </c>
      <c r="AB328" s="21" t="s">
        <v>1324</v>
      </c>
      <c r="AC328" s="37">
        <v>42246</v>
      </c>
      <c r="AD328" s="35">
        <v>44753</v>
      </c>
      <c r="AE328" s="21" t="str">
        <f t="shared" si="6"/>
        <v>AC_497AML</v>
      </c>
      <c r="AF328" s="20"/>
      <c r="AG328" s="20"/>
      <c r="AH328" s="20"/>
      <c r="AI328" s="21" t="s">
        <v>876</v>
      </c>
      <c r="AJ328" s="21" t="s">
        <v>1224</v>
      </c>
      <c r="AK328"/>
    </row>
    <row r="329" spans="1:37" ht="52.8">
      <c r="A329" s="21">
        <v>0</v>
      </c>
      <c r="B329" s="21" t="s">
        <v>5</v>
      </c>
      <c r="C329" s="34">
        <v>45.154267504000003</v>
      </c>
      <c r="D329" s="34">
        <v>4.1313970839999996</v>
      </c>
      <c r="E329" s="21"/>
      <c r="F329" s="21">
        <v>34</v>
      </c>
      <c r="G329" s="21">
        <v>0</v>
      </c>
      <c r="H329" s="21" t="s">
        <v>139</v>
      </c>
      <c r="I329" s="21" t="s">
        <v>139</v>
      </c>
      <c r="J329" s="21" t="s">
        <v>139</v>
      </c>
      <c r="K329" s="21" t="s">
        <v>140</v>
      </c>
      <c r="M329" s="21"/>
      <c r="P329" s="21" t="s">
        <v>2278</v>
      </c>
      <c r="Q329" s="21" t="s">
        <v>120</v>
      </c>
      <c r="R329" s="21" t="s">
        <v>1974</v>
      </c>
      <c r="T329" s="21" t="s">
        <v>6</v>
      </c>
      <c r="U329" s="21" t="s">
        <v>1390</v>
      </c>
      <c r="AA329" s="21" t="s">
        <v>7</v>
      </c>
      <c r="AB329" s="21" t="s">
        <v>870</v>
      </c>
      <c r="AC329" s="21" t="s">
        <v>871</v>
      </c>
      <c r="AD329" s="35">
        <v>44753</v>
      </c>
      <c r="AE329" s="21" t="str">
        <f t="shared" si="6"/>
        <v>AC_0AML</v>
      </c>
      <c r="AF329" s="20"/>
      <c r="AG329" s="20"/>
      <c r="AH329" s="20"/>
      <c r="AI329" s="21" t="s">
        <v>872</v>
      </c>
      <c r="AJ329" s="21" t="s">
        <v>873</v>
      </c>
      <c r="AK329"/>
    </row>
    <row r="330" spans="1:37" ht="39.6">
      <c r="A330" s="21">
        <v>68</v>
      </c>
      <c r="B330" s="3" t="s">
        <v>2704</v>
      </c>
      <c r="C330" s="58">
        <v>45.230879999999999</v>
      </c>
      <c r="D330" s="58">
        <v>4.1387799999999997</v>
      </c>
      <c r="E330" s="21"/>
      <c r="F330" s="21">
        <v>12</v>
      </c>
      <c r="G330" s="21">
        <v>1</v>
      </c>
      <c r="J330" s="21" t="s">
        <v>139</v>
      </c>
      <c r="M330" s="21"/>
      <c r="P330" s="21" t="s">
        <v>2278</v>
      </c>
      <c r="Q330" s="21" t="s">
        <v>120</v>
      </c>
      <c r="R330" s="21" t="s">
        <v>1974</v>
      </c>
      <c r="T330" s="21" t="s">
        <v>28</v>
      </c>
      <c r="U330" s="21" t="s">
        <v>1390</v>
      </c>
      <c r="Z330" s="21" t="s">
        <v>94</v>
      </c>
      <c r="AA330" s="21" t="s">
        <v>7</v>
      </c>
      <c r="AB330" s="21" t="s">
        <v>93</v>
      </c>
      <c r="AC330" s="21" t="s">
        <v>967</v>
      </c>
      <c r="AD330" s="35">
        <v>44753</v>
      </c>
      <c r="AE330" s="21" t="str">
        <f t="shared" si="6"/>
        <v>AC_68AML</v>
      </c>
      <c r="AF330" s="20"/>
      <c r="AG330" s="20"/>
      <c r="AH330" s="20"/>
      <c r="AI330" s="21" t="s">
        <v>872</v>
      </c>
      <c r="AJ330" s="21" t="s">
        <v>873</v>
      </c>
      <c r="AK330"/>
    </row>
    <row r="331" spans="1:37" ht="52.8">
      <c r="A331" s="21">
        <v>189</v>
      </c>
      <c r="B331" s="57" t="s">
        <v>336</v>
      </c>
      <c r="C331" s="34">
        <v>45.774555599999999</v>
      </c>
      <c r="D331" s="34">
        <v>4.6906388799999998</v>
      </c>
      <c r="E331" s="21" t="s">
        <v>2665</v>
      </c>
      <c r="F331" s="21">
        <v>8</v>
      </c>
      <c r="H331" s="21" t="s">
        <v>140</v>
      </c>
      <c r="I331" s="21" t="s">
        <v>139</v>
      </c>
      <c r="J331" s="21" t="s">
        <v>139</v>
      </c>
      <c r="K331" s="21" t="s">
        <v>140</v>
      </c>
      <c r="M331" s="21"/>
      <c r="N331" s="21" t="s">
        <v>337</v>
      </c>
      <c r="P331" s="21" t="s">
        <v>2278</v>
      </c>
      <c r="Q331" s="21" t="s">
        <v>120</v>
      </c>
      <c r="R331" s="21" t="s">
        <v>1976</v>
      </c>
      <c r="U331" s="21" t="s">
        <v>1390</v>
      </c>
      <c r="AA331" s="21" t="s">
        <v>338</v>
      </c>
      <c r="AB331" s="21" t="s">
        <v>1166</v>
      </c>
      <c r="AC331" s="21" t="s">
        <v>1167</v>
      </c>
      <c r="AD331" s="35">
        <v>44753</v>
      </c>
      <c r="AE331" s="21" t="str">
        <f t="shared" si="6"/>
        <v>AC_189AML</v>
      </c>
      <c r="AF331" s="20"/>
      <c r="AG331" s="20"/>
      <c r="AH331" s="20"/>
      <c r="AI331" s="21" t="s">
        <v>974</v>
      </c>
      <c r="AJ331" s="21" t="s">
        <v>1168</v>
      </c>
      <c r="AK331"/>
    </row>
    <row r="332" spans="1:37" ht="39.6">
      <c r="A332" s="21">
        <v>190</v>
      </c>
      <c r="B332" s="21" t="s">
        <v>339</v>
      </c>
      <c r="C332" s="34">
        <v>45.682749999999999</v>
      </c>
      <c r="D332" s="34">
        <v>4.6408889999999996</v>
      </c>
      <c r="E332" s="21" t="s">
        <v>340</v>
      </c>
      <c r="F332" s="21">
        <v>15</v>
      </c>
      <c r="H332" s="21" t="s">
        <v>140</v>
      </c>
      <c r="I332" s="21" t="s">
        <v>139</v>
      </c>
      <c r="J332" s="21" t="s">
        <v>139</v>
      </c>
      <c r="K332" s="21" t="s">
        <v>140</v>
      </c>
      <c r="M332" s="21" t="s">
        <v>2679</v>
      </c>
      <c r="N332" s="21" t="s">
        <v>341</v>
      </c>
      <c r="P332" s="21" t="s">
        <v>2278</v>
      </c>
      <c r="Q332" s="21" t="s">
        <v>120</v>
      </c>
      <c r="R332" s="21" t="s">
        <v>1974</v>
      </c>
      <c r="U332" s="21" t="s">
        <v>1390</v>
      </c>
      <c r="AA332" s="21" t="s">
        <v>338</v>
      </c>
      <c r="AB332" s="21" t="s">
        <v>1169</v>
      </c>
      <c r="AC332" s="21" t="s">
        <v>1170</v>
      </c>
      <c r="AD332" s="35">
        <v>44753</v>
      </c>
      <c r="AE332" s="21" t="str">
        <f t="shared" si="6"/>
        <v>AC_190AML</v>
      </c>
      <c r="AF332" s="20"/>
      <c r="AG332" s="20"/>
      <c r="AH332" s="20"/>
      <c r="AI332" s="21" t="s">
        <v>974</v>
      </c>
      <c r="AJ332" s="21" t="s">
        <v>1168</v>
      </c>
      <c r="AK332"/>
    </row>
    <row r="333" spans="1:37" ht="92.4">
      <c r="A333" s="21">
        <v>191</v>
      </c>
      <c r="B333" s="57" t="s">
        <v>2284</v>
      </c>
      <c r="C333" s="34">
        <v>45.678666700000001</v>
      </c>
      <c r="D333" s="34">
        <v>4.6491943999999998</v>
      </c>
      <c r="E333" s="21" t="s">
        <v>2666</v>
      </c>
      <c r="F333" s="21">
        <v>5</v>
      </c>
      <c r="H333" s="21" t="s">
        <v>140</v>
      </c>
      <c r="I333" s="21" t="s">
        <v>139</v>
      </c>
      <c r="J333" s="21" t="s">
        <v>139</v>
      </c>
      <c r="K333" s="21" t="s">
        <v>140</v>
      </c>
      <c r="M333" s="21" t="s">
        <v>2680</v>
      </c>
      <c r="N333" s="21" t="s">
        <v>2681</v>
      </c>
      <c r="P333" s="21" t="s">
        <v>2278</v>
      </c>
      <c r="Q333" s="21" t="s">
        <v>120</v>
      </c>
      <c r="R333" s="21" t="s">
        <v>1974</v>
      </c>
      <c r="U333" s="21" t="s">
        <v>1390</v>
      </c>
      <c r="Z333" s="21" t="s">
        <v>2693</v>
      </c>
      <c r="AA333" s="21" t="s">
        <v>338</v>
      </c>
      <c r="AB333" s="21" t="s">
        <v>1169</v>
      </c>
      <c r="AC333" s="21" t="s">
        <v>1170</v>
      </c>
      <c r="AD333" s="35">
        <v>44753</v>
      </c>
      <c r="AE333" s="21" t="str">
        <f t="shared" si="6"/>
        <v>AC_191AML</v>
      </c>
      <c r="AF333" s="20"/>
      <c r="AG333" s="20"/>
      <c r="AH333" s="20"/>
      <c r="AI333" s="21" t="s">
        <v>974</v>
      </c>
      <c r="AJ333" s="21" t="s">
        <v>1168</v>
      </c>
      <c r="AK333"/>
    </row>
    <row r="334" spans="1:37" ht="26.4">
      <c r="A334" s="21">
        <v>192</v>
      </c>
      <c r="B334" s="21" t="s">
        <v>342</v>
      </c>
      <c r="C334" s="34">
        <v>45.684440000000002</v>
      </c>
      <c r="D334" s="34">
        <v>4.6387499999999999</v>
      </c>
      <c r="E334" s="21" t="s">
        <v>2667</v>
      </c>
      <c r="F334" s="21">
        <v>3</v>
      </c>
      <c r="H334" s="21" t="s">
        <v>140</v>
      </c>
      <c r="I334" s="21" t="s">
        <v>139</v>
      </c>
      <c r="J334" s="21" t="s">
        <v>139</v>
      </c>
      <c r="K334" s="21" t="s">
        <v>140</v>
      </c>
      <c r="M334" s="21"/>
      <c r="P334" s="21" t="s">
        <v>2278</v>
      </c>
      <c r="Q334" s="21" t="s">
        <v>120</v>
      </c>
      <c r="R334" s="21" t="s">
        <v>1976</v>
      </c>
      <c r="U334" s="21" t="s">
        <v>1390</v>
      </c>
      <c r="AA334" s="21" t="s">
        <v>338</v>
      </c>
      <c r="AB334" s="21" t="s">
        <v>1169</v>
      </c>
      <c r="AC334" s="21" t="s">
        <v>1170</v>
      </c>
      <c r="AD334" s="35">
        <v>44753</v>
      </c>
      <c r="AE334" s="21" t="str">
        <f t="shared" si="6"/>
        <v>AC_192AML</v>
      </c>
      <c r="AF334" s="20"/>
      <c r="AG334" s="20"/>
      <c r="AH334" s="20"/>
      <c r="AI334" s="21" t="s">
        <v>974</v>
      </c>
      <c r="AJ334" s="21" t="s">
        <v>1168</v>
      </c>
      <c r="AK334"/>
    </row>
    <row r="335" spans="1:37" ht="39.6">
      <c r="A335" s="21">
        <v>498</v>
      </c>
      <c r="B335" s="21" t="s">
        <v>2285</v>
      </c>
      <c r="C335" s="59">
        <v>45.748249999999999</v>
      </c>
      <c r="D335" s="59">
        <v>4.6975220000000002</v>
      </c>
      <c r="E335" s="21" t="s">
        <v>2668</v>
      </c>
      <c r="F335" s="21">
        <v>58</v>
      </c>
      <c r="G335" s="21">
        <v>0</v>
      </c>
      <c r="I335" s="21" t="s">
        <v>139</v>
      </c>
      <c r="J335" s="21" t="s">
        <v>139</v>
      </c>
      <c r="M335" s="21" t="s">
        <v>2682</v>
      </c>
      <c r="N335" s="21" t="s">
        <v>752</v>
      </c>
      <c r="P335" s="21" t="s">
        <v>2278</v>
      </c>
      <c r="Q335" s="21" t="s">
        <v>867</v>
      </c>
      <c r="R335" s="21" t="s">
        <v>1974</v>
      </c>
      <c r="U335" s="21" t="s">
        <v>1390</v>
      </c>
      <c r="AA335" s="21" t="s">
        <v>338</v>
      </c>
      <c r="AB335" s="21" t="s">
        <v>1325</v>
      </c>
      <c r="AC335" s="37">
        <v>69094</v>
      </c>
      <c r="AD335" s="35">
        <v>44753</v>
      </c>
      <c r="AE335" s="21" t="str">
        <f t="shared" si="6"/>
        <v>AC_498AML</v>
      </c>
      <c r="AF335" s="20"/>
      <c r="AG335" s="20"/>
      <c r="AH335" s="20"/>
      <c r="AI335" s="21" t="s">
        <v>974</v>
      </c>
      <c r="AJ335" s="21" t="s">
        <v>1168</v>
      </c>
      <c r="AK335"/>
    </row>
    <row r="336" spans="1:37" ht="66">
      <c r="A336" s="21">
        <v>499</v>
      </c>
      <c r="B336" s="21" t="s">
        <v>753</v>
      </c>
      <c r="C336" s="59">
        <v>45.771174999999999</v>
      </c>
      <c r="D336" s="59">
        <v>4.7046390000000002</v>
      </c>
      <c r="E336" s="21" t="s">
        <v>2669</v>
      </c>
      <c r="F336" s="21">
        <v>20</v>
      </c>
      <c r="G336" s="21">
        <v>0</v>
      </c>
      <c r="I336" s="21" t="s">
        <v>139</v>
      </c>
      <c r="J336" s="21" t="s">
        <v>139</v>
      </c>
      <c r="M336" s="21" t="s">
        <v>2683</v>
      </c>
      <c r="N336" s="21" t="s">
        <v>2684</v>
      </c>
      <c r="P336" s="21" t="s">
        <v>2278</v>
      </c>
      <c r="Q336" s="21" t="s">
        <v>120</v>
      </c>
      <c r="R336" s="21" t="s">
        <v>1974</v>
      </c>
      <c r="U336" s="21" t="s">
        <v>1390</v>
      </c>
      <c r="AA336" s="21" t="s">
        <v>338</v>
      </c>
      <c r="AB336" s="21" t="s">
        <v>1166</v>
      </c>
      <c r="AC336" s="37">
        <v>69190</v>
      </c>
      <c r="AD336" s="35">
        <v>44753</v>
      </c>
      <c r="AE336" s="21" t="str">
        <f t="shared" si="6"/>
        <v>AC_499AML</v>
      </c>
      <c r="AF336" s="20"/>
      <c r="AG336" s="20"/>
      <c r="AH336" s="20"/>
      <c r="AI336" s="21" t="s">
        <v>974</v>
      </c>
      <c r="AJ336" s="21" t="s">
        <v>1168</v>
      </c>
      <c r="AK336"/>
    </row>
    <row r="337" spans="1:37" ht="39.6">
      <c r="A337" s="21">
        <v>500</v>
      </c>
      <c r="B337" s="56" t="s">
        <v>2664</v>
      </c>
      <c r="C337" s="59">
        <v>45.747342000000003</v>
      </c>
      <c r="D337" s="59">
        <v>4.6905150000000004</v>
      </c>
      <c r="E337" s="21" t="s">
        <v>2670</v>
      </c>
      <c r="F337" s="21">
        <v>44</v>
      </c>
      <c r="G337" s="21">
        <v>1</v>
      </c>
      <c r="H337" s="21" t="s">
        <v>139</v>
      </c>
      <c r="I337" s="21" t="s">
        <v>139</v>
      </c>
      <c r="J337" s="21" t="s">
        <v>139</v>
      </c>
      <c r="M337" s="21" t="s">
        <v>2685</v>
      </c>
      <c r="P337" s="21" t="s">
        <v>2278</v>
      </c>
      <c r="Q337" s="21" t="s">
        <v>120</v>
      </c>
      <c r="R337" s="21" t="s">
        <v>1976</v>
      </c>
      <c r="U337" s="21" t="s">
        <v>1390</v>
      </c>
      <c r="AA337" s="21" t="s">
        <v>338</v>
      </c>
      <c r="AB337" s="21" t="s">
        <v>1325</v>
      </c>
      <c r="AC337" s="37">
        <v>69094</v>
      </c>
      <c r="AD337" s="35">
        <v>44753</v>
      </c>
      <c r="AE337" s="21" t="str">
        <f t="shared" si="6"/>
        <v>AC_500AML</v>
      </c>
      <c r="AF337" s="20"/>
      <c r="AG337" s="20"/>
      <c r="AH337" s="20"/>
      <c r="AI337" s="21" t="s">
        <v>974</v>
      </c>
      <c r="AJ337" s="21" t="s">
        <v>1168</v>
      </c>
      <c r="AK337"/>
    </row>
    <row r="338" spans="1:37" ht="52.8">
      <c r="A338" s="21">
        <v>501</v>
      </c>
      <c r="B338" s="98" t="s">
        <v>754</v>
      </c>
      <c r="C338" s="59">
        <v>45.747433000000001</v>
      </c>
      <c r="D338" s="59">
        <v>4.6878469999999997</v>
      </c>
      <c r="E338" s="21" t="s">
        <v>2671</v>
      </c>
      <c r="F338" s="21">
        <v>65</v>
      </c>
      <c r="G338" s="21">
        <v>1</v>
      </c>
      <c r="H338" s="21" t="s">
        <v>139</v>
      </c>
      <c r="I338" s="21" t="s">
        <v>139</v>
      </c>
      <c r="J338" s="21" t="s">
        <v>139</v>
      </c>
      <c r="M338" s="21" t="s">
        <v>2686</v>
      </c>
      <c r="N338" s="21" t="s">
        <v>755</v>
      </c>
      <c r="P338" s="21" t="s">
        <v>2278</v>
      </c>
      <c r="Q338" s="21" t="s">
        <v>120</v>
      </c>
      <c r="R338" s="21" t="s">
        <v>1976</v>
      </c>
      <c r="U338" s="21" t="s">
        <v>1390</v>
      </c>
      <c r="Z338" s="21" t="s">
        <v>2694</v>
      </c>
      <c r="AA338" s="21" t="s">
        <v>338</v>
      </c>
      <c r="AB338" s="21" t="s">
        <v>1325</v>
      </c>
      <c r="AC338" s="37">
        <v>69094</v>
      </c>
      <c r="AD338" s="35">
        <v>44753</v>
      </c>
      <c r="AE338" s="21" t="str">
        <f t="shared" si="6"/>
        <v>AC_501AML</v>
      </c>
      <c r="AF338" s="20"/>
      <c r="AG338" s="20"/>
      <c r="AH338" s="20"/>
      <c r="AI338" s="21" t="s">
        <v>974</v>
      </c>
      <c r="AJ338" s="21" t="s">
        <v>1168</v>
      </c>
      <c r="AK338"/>
    </row>
    <row r="339" spans="1:37" ht="39.6">
      <c r="A339" s="21">
        <v>502</v>
      </c>
      <c r="B339" s="21" t="s">
        <v>756</v>
      </c>
      <c r="C339" s="59">
        <v>45.699196000000001</v>
      </c>
      <c r="D339" s="59">
        <v>4.6877810000000002</v>
      </c>
      <c r="E339" s="21" t="s">
        <v>2672</v>
      </c>
      <c r="F339" s="21">
        <v>6</v>
      </c>
      <c r="G339" s="21">
        <v>1</v>
      </c>
      <c r="H339" s="21" t="s">
        <v>139</v>
      </c>
      <c r="I339" s="21" t="s">
        <v>139</v>
      </c>
      <c r="J339" s="21" t="s">
        <v>139</v>
      </c>
      <c r="M339" s="110"/>
      <c r="N339" s="21" t="s">
        <v>755</v>
      </c>
      <c r="P339" s="21" t="s">
        <v>2278</v>
      </c>
      <c r="Q339" s="21" t="s">
        <v>120</v>
      </c>
      <c r="R339" s="21" t="s">
        <v>1976</v>
      </c>
      <c r="U339" s="21" t="s">
        <v>1390</v>
      </c>
      <c r="AA339" s="21" t="s">
        <v>338</v>
      </c>
      <c r="AB339" s="21" t="s">
        <v>1326</v>
      </c>
      <c r="AC339" s="37">
        <v>69131</v>
      </c>
      <c r="AD339" s="35">
        <v>44753</v>
      </c>
      <c r="AE339" s="21" t="str">
        <f t="shared" si="6"/>
        <v>AC_502AML</v>
      </c>
      <c r="AF339" s="20"/>
      <c r="AG339" s="20"/>
      <c r="AH339" s="20"/>
      <c r="AI339" s="21" t="s">
        <v>974</v>
      </c>
      <c r="AJ339" s="21" t="s">
        <v>1168</v>
      </c>
      <c r="AK339"/>
    </row>
    <row r="340" spans="1:37" ht="39.6">
      <c r="A340" s="21">
        <v>503</v>
      </c>
      <c r="B340" s="21" t="s">
        <v>757</v>
      </c>
      <c r="C340" s="59">
        <v>45.697322999999997</v>
      </c>
      <c r="D340" s="59">
        <v>4.6775799999999998</v>
      </c>
      <c r="E340" s="21" t="s">
        <v>2673</v>
      </c>
      <c r="F340" s="21">
        <v>42</v>
      </c>
      <c r="G340" s="21">
        <v>1</v>
      </c>
      <c r="H340" s="21" t="s">
        <v>139</v>
      </c>
      <c r="I340" s="21" t="s">
        <v>139</v>
      </c>
      <c r="J340" s="21" t="s">
        <v>139</v>
      </c>
      <c r="M340" s="21" t="s">
        <v>2687</v>
      </c>
      <c r="N340" s="21" t="s">
        <v>758</v>
      </c>
      <c r="P340" s="21" t="s">
        <v>2278</v>
      </c>
      <c r="Q340" s="21" t="s">
        <v>120</v>
      </c>
      <c r="R340" s="21" t="s">
        <v>1976</v>
      </c>
      <c r="U340" s="21" t="s">
        <v>1390</v>
      </c>
      <c r="AA340" s="21" t="s">
        <v>338</v>
      </c>
      <c r="AB340" s="21" t="s">
        <v>1326</v>
      </c>
      <c r="AC340" s="37">
        <v>69131</v>
      </c>
      <c r="AD340" s="35">
        <v>44753</v>
      </c>
      <c r="AE340" s="21" t="str">
        <f t="shared" si="6"/>
        <v>AC_503AML</v>
      </c>
      <c r="AF340" s="20"/>
      <c r="AG340" s="20"/>
      <c r="AH340" s="20"/>
      <c r="AI340" s="21" t="s">
        <v>974</v>
      </c>
      <c r="AJ340" s="21" t="s">
        <v>1168</v>
      </c>
      <c r="AK340"/>
    </row>
    <row r="341" spans="1:37" ht="52.8">
      <c r="A341" s="21">
        <v>504</v>
      </c>
      <c r="B341" s="21" t="s">
        <v>759</v>
      </c>
      <c r="C341" s="59">
        <v>45.764769999999999</v>
      </c>
      <c r="D341" s="59">
        <v>4.6600099999999998</v>
      </c>
      <c r="E341" s="21"/>
      <c r="F341" s="21">
        <v>25</v>
      </c>
      <c r="G341" s="21">
        <v>0</v>
      </c>
      <c r="H341" s="21" t="s">
        <v>139</v>
      </c>
      <c r="I341" s="21" t="s">
        <v>139</v>
      </c>
      <c r="J341" s="21" t="s">
        <v>139</v>
      </c>
      <c r="M341" s="21"/>
      <c r="P341" s="21" t="s">
        <v>2283</v>
      </c>
      <c r="Q341" s="21" t="s">
        <v>120</v>
      </c>
      <c r="R341" s="21" t="s">
        <v>1974</v>
      </c>
      <c r="U341" s="21" t="s">
        <v>1398</v>
      </c>
      <c r="Z341" s="21" t="s">
        <v>2695</v>
      </c>
      <c r="AA341" s="21" t="s">
        <v>338</v>
      </c>
      <c r="AB341" s="21" t="s">
        <v>1328</v>
      </c>
      <c r="AC341" s="37">
        <v>69154</v>
      </c>
      <c r="AD341" s="35">
        <v>44753</v>
      </c>
      <c r="AE341" s="21" t="str">
        <f t="shared" si="6"/>
        <v>AC_504AML</v>
      </c>
      <c r="AF341" s="20"/>
      <c r="AG341" s="20"/>
      <c r="AH341" s="20"/>
      <c r="AI341" s="21" t="s">
        <v>974</v>
      </c>
      <c r="AJ341" s="21" t="s">
        <v>1168</v>
      </c>
      <c r="AK341"/>
    </row>
    <row r="342" spans="1:37" ht="52.8">
      <c r="A342" s="21">
        <v>505</v>
      </c>
      <c r="B342" s="21" t="s">
        <v>760</v>
      </c>
      <c r="C342" s="59">
        <v>45.777424000000003</v>
      </c>
      <c r="D342" s="59">
        <v>4.6673249999999999</v>
      </c>
      <c r="E342" s="21" t="s">
        <v>2674</v>
      </c>
      <c r="F342" s="21">
        <v>4</v>
      </c>
      <c r="G342" s="21">
        <v>0</v>
      </c>
      <c r="H342" s="21" t="s">
        <v>139</v>
      </c>
      <c r="I342" s="21" t="s">
        <v>139</v>
      </c>
      <c r="J342" s="21" t="s">
        <v>139</v>
      </c>
      <c r="M342" s="21" t="s">
        <v>2688</v>
      </c>
      <c r="N342" s="21" t="s">
        <v>761</v>
      </c>
      <c r="P342" s="21" t="s">
        <v>2278</v>
      </c>
      <c r="Q342" s="21" t="s">
        <v>120</v>
      </c>
      <c r="R342" s="21" t="s">
        <v>1976</v>
      </c>
      <c r="U342" s="21" t="s">
        <v>1390</v>
      </c>
      <c r="AA342" s="21" t="s">
        <v>338</v>
      </c>
      <c r="AB342" s="21" t="s">
        <v>1328</v>
      </c>
      <c r="AC342" s="37">
        <v>69154</v>
      </c>
      <c r="AD342" s="35">
        <v>44753</v>
      </c>
      <c r="AE342" s="21" t="str">
        <f t="shared" si="6"/>
        <v>AC_505AML</v>
      </c>
      <c r="AF342" s="20"/>
      <c r="AG342" s="20"/>
      <c r="AH342" s="20"/>
      <c r="AI342" s="21" t="s">
        <v>974</v>
      </c>
      <c r="AJ342" s="21" t="s">
        <v>1168</v>
      </c>
      <c r="AK342"/>
    </row>
    <row r="343" spans="1:37" ht="26.4">
      <c r="A343" s="21">
        <v>506</v>
      </c>
      <c r="B343" s="21" t="s">
        <v>762</v>
      </c>
      <c r="C343" s="59">
        <v>45.68327</v>
      </c>
      <c r="D343" s="59">
        <v>4.6384999999999996</v>
      </c>
      <c r="E343" s="21"/>
      <c r="F343" s="21">
        <v>5</v>
      </c>
      <c r="H343" s="21" t="s">
        <v>139</v>
      </c>
      <c r="I343" s="21" t="s">
        <v>139</v>
      </c>
      <c r="J343" s="21" t="s">
        <v>139</v>
      </c>
      <c r="M343" s="21"/>
      <c r="P343" s="21" t="s">
        <v>2278</v>
      </c>
      <c r="Q343" s="21" t="s">
        <v>120</v>
      </c>
      <c r="R343" s="21" t="s">
        <v>1976</v>
      </c>
      <c r="U343" s="21" t="s">
        <v>1390</v>
      </c>
      <c r="AA343" s="21" t="s">
        <v>338</v>
      </c>
      <c r="AB343" s="21" t="s">
        <v>1169</v>
      </c>
      <c r="AC343" s="37">
        <v>69249</v>
      </c>
      <c r="AD343" s="35">
        <v>44753</v>
      </c>
      <c r="AE343" s="21" t="str">
        <f t="shared" si="6"/>
        <v>AC_506AML</v>
      </c>
      <c r="AF343" s="20"/>
      <c r="AG343" s="20"/>
      <c r="AH343" s="20"/>
      <c r="AI343" s="21" t="s">
        <v>974</v>
      </c>
      <c r="AJ343" s="21" t="s">
        <v>1168</v>
      </c>
      <c r="AK343"/>
    </row>
    <row r="344" spans="1:37" ht="26.4">
      <c r="A344" s="21">
        <v>507</v>
      </c>
      <c r="B344" s="21" t="s">
        <v>763</v>
      </c>
      <c r="C344" s="59">
        <v>45.733159999999998</v>
      </c>
      <c r="D344" s="59">
        <v>4.6719109999999997</v>
      </c>
      <c r="E344" s="21" t="s">
        <v>2675</v>
      </c>
      <c r="F344" s="21">
        <v>15</v>
      </c>
      <c r="G344" s="21">
        <v>0</v>
      </c>
      <c r="H344" s="21" t="s">
        <v>139</v>
      </c>
      <c r="I344" s="21" t="s">
        <v>139</v>
      </c>
      <c r="J344" s="21" t="s">
        <v>139</v>
      </c>
      <c r="M344" s="21" t="s">
        <v>2689</v>
      </c>
      <c r="N344" s="21" t="s">
        <v>761</v>
      </c>
      <c r="P344" s="21" t="s">
        <v>2278</v>
      </c>
      <c r="Q344" s="21" t="s">
        <v>120</v>
      </c>
      <c r="R344" s="21" t="s">
        <v>1974</v>
      </c>
      <c r="U344" s="21" t="s">
        <v>1390</v>
      </c>
      <c r="AA344" s="21" t="s">
        <v>338</v>
      </c>
      <c r="AB344" s="21" t="s">
        <v>1329</v>
      </c>
      <c r="AC344" s="37">
        <v>69255</v>
      </c>
      <c r="AD344" s="35">
        <v>44753</v>
      </c>
      <c r="AE344" s="21" t="str">
        <f t="shared" si="6"/>
        <v>AC_507AML</v>
      </c>
      <c r="AF344" s="20"/>
      <c r="AG344" s="20"/>
      <c r="AH344" s="20"/>
      <c r="AI344" s="21" t="s">
        <v>974</v>
      </c>
      <c r="AJ344" s="21" t="s">
        <v>1168</v>
      </c>
      <c r="AK344"/>
    </row>
    <row r="345" spans="1:37" ht="39.6">
      <c r="A345" s="21">
        <v>508</v>
      </c>
      <c r="B345" s="21" t="s">
        <v>764</v>
      </c>
      <c r="C345" s="59">
        <v>45.738030000000002</v>
      </c>
      <c r="D345" s="59">
        <v>4.6853090000000002</v>
      </c>
      <c r="E345" s="21" t="s">
        <v>2676</v>
      </c>
      <c r="F345" s="21">
        <v>75</v>
      </c>
      <c r="G345" s="21">
        <v>0</v>
      </c>
      <c r="H345" s="21" t="s">
        <v>139</v>
      </c>
      <c r="I345" s="21" t="s">
        <v>139</v>
      </c>
      <c r="J345" s="21" t="s">
        <v>139</v>
      </c>
      <c r="M345" s="110" t="s">
        <v>2690</v>
      </c>
      <c r="P345" s="21" t="s">
        <v>2278</v>
      </c>
      <c r="Q345" s="21" t="s">
        <v>120</v>
      </c>
      <c r="R345" s="21" t="s">
        <v>1974</v>
      </c>
      <c r="U345" s="21" t="s">
        <v>1390</v>
      </c>
      <c r="AA345" s="21" t="s">
        <v>338</v>
      </c>
      <c r="AB345" s="21" t="s">
        <v>1329</v>
      </c>
      <c r="AC345" s="37">
        <v>69255</v>
      </c>
      <c r="AD345" s="35">
        <v>44753</v>
      </c>
      <c r="AE345" s="21" t="str">
        <f t="shared" si="6"/>
        <v>AC_508AML</v>
      </c>
      <c r="AF345" s="20"/>
      <c r="AG345" s="20"/>
      <c r="AH345" s="20"/>
      <c r="AI345" s="21" t="s">
        <v>974</v>
      </c>
      <c r="AJ345" s="21" t="s">
        <v>1168</v>
      </c>
      <c r="AK345"/>
    </row>
    <row r="346" spans="1:37" ht="52.8">
      <c r="A346" s="21">
        <v>509</v>
      </c>
      <c r="B346" s="46" t="s">
        <v>765</v>
      </c>
      <c r="C346" s="59">
        <v>45.706657</v>
      </c>
      <c r="D346" s="59">
        <v>4.5845010000000004</v>
      </c>
      <c r="E346" s="21" t="s">
        <v>2677</v>
      </c>
      <c r="F346" s="21">
        <v>40</v>
      </c>
      <c r="G346" s="21">
        <v>0</v>
      </c>
      <c r="H346" s="21" t="s">
        <v>139</v>
      </c>
      <c r="I346" s="21" t="s">
        <v>139</v>
      </c>
      <c r="J346" s="21" t="s">
        <v>139</v>
      </c>
      <c r="M346" s="21"/>
      <c r="P346" s="21" t="s">
        <v>2278</v>
      </c>
      <c r="Q346" s="21" t="s">
        <v>120</v>
      </c>
      <c r="R346" s="21" t="s">
        <v>1976</v>
      </c>
      <c r="U346" s="21" t="s">
        <v>1390</v>
      </c>
      <c r="AA346" s="21" t="s">
        <v>338</v>
      </c>
      <c r="AB346" s="21" t="s">
        <v>1330</v>
      </c>
      <c r="AC346" s="37">
        <v>69269</v>
      </c>
      <c r="AD346" s="35">
        <v>44753</v>
      </c>
      <c r="AE346" s="21" t="str">
        <f t="shared" si="6"/>
        <v>AC_509AML</v>
      </c>
      <c r="AF346" s="20"/>
      <c r="AG346" s="20"/>
      <c r="AH346" s="20"/>
      <c r="AI346" s="21" t="s">
        <v>974</v>
      </c>
      <c r="AJ346" s="21" t="s">
        <v>1168</v>
      </c>
      <c r="AK346"/>
    </row>
    <row r="347" spans="1:37" ht="26.4">
      <c r="A347" s="21">
        <v>1008</v>
      </c>
      <c r="B347" s="21" t="s">
        <v>1360</v>
      </c>
      <c r="C347" s="59">
        <v>45.6879743</v>
      </c>
      <c r="D347" s="59">
        <v>4.6741156999999998</v>
      </c>
      <c r="E347" s="21"/>
      <c r="F347" s="21">
        <v>10</v>
      </c>
      <c r="G347" s="21">
        <v>1</v>
      </c>
      <c r="H347" s="21" t="s">
        <v>139</v>
      </c>
      <c r="I347" s="21" t="s">
        <v>139</v>
      </c>
      <c r="J347" s="21" t="s">
        <v>139</v>
      </c>
      <c r="M347" s="21" t="s">
        <v>2691</v>
      </c>
      <c r="N347" s="21" t="s">
        <v>761</v>
      </c>
      <c r="P347" s="21" t="s">
        <v>2278</v>
      </c>
      <c r="Q347" s="21" t="s">
        <v>120</v>
      </c>
      <c r="R347" s="21" t="s">
        <v>1974</v>
      </c>
      <c r="U347" s="21" t="s">
        <v>1390</v>
      </c>
      <c r="AA347" s="21" t="s">
        <v>338</v>
      </c>
      <c r="AB347" s="21" t="s">
        <v>1326</v>
      </c>
      <c r="AC347" s="21" t="s">
        <v>1327</v>
      </c>
      <c r="AD347" s="35">
        <v>44938</v>
      </c>
      <c r="AE347" s="21" t="str">
        <f t="shared" si="6"/>
        <v>AC_1008AML</v>
      </c>
      <c r="AF347" s="20"/>
      <c r="AG347" s="20"/>
      <c r="AH347" s="20"/>
      <c r="AI347" s="21" t="s">
        <v>974</v>
      </c>
      <c r="AJ347" s="21" t="s">
        <v>1168</v>
      </c>
      <c r="AK347"/>
    </row>
    <row r="348" spans="1:37" ht="52.8">
      <c r="A348" s="21">
        <v>1009</v>
      </c>
      <c r="B348" s="21" t="s">
        <v>1359</v>
      </c>
      <c r="C348" s="59">
        <v>45.7072</v>
      </c>
      <c r="D348" s="59">
        <v>4.59138</v>
      </c>
      <c r="E348" s="21" t="s">
        <v>2678</v>
      </c>
      <c r="F348" s="21">
        <v>25</v>
      </c>
      <c r="G348" s="21">
        <v>0</v>
      </c>
      <c r="I348" s="21" t="s">
        <v>139</v>
      </c>
      <c r="J348" s="21" t="s">
        <v>139</v>
      </c>
      <c r="M348" s="21"/>
      <c r="N348" s="21" t="s">
        <v>2692</v>
      </c>
      <c r="P348" s="21" t="s">
        <v>2278</v>
      </c>
      <c r="Q348" s="21" t="s">
        <v>120</v>
      </c>
      <c r="R348" s="21" t="s">
        <v>1976</v>
      </c>
      <c r="U348" s="21" t="s">
        <v>1390</v>
      </c>
      <c r="AA348" s="21" t="s">
        <v>338</v>
      </c>
      <c r="AB348" s="21" t="s">
        <v>1330</v>
      </c>
      <c r="AC348" s="21" t="s">
        <v>1331</v>
      </c>
      <c r="AD348" s="35">
        <v>44938</v>
      </c>
      <c r="AE348" s="21" t="str">
        <f t="shared" si="6"/>
        <v>AC_1009AML</v>
      </c>
      <c r="AF348" s="20"/>
      <c r="AG348" s="20"/>
      <c r="AH348" s="20"/>
      <c r="AI348" s="21" t="s">
        <v>974</v>
      </c>
      <c r="AJ348" s="21" t="s">
        <v>1168</v>
      </c>
      <c r="AK348"/>
    </row>
    <row r="349" spans="1:37" ht="39.6">
      <c r="A349" s="21">
        <v>1603</v>
      </c>
      <c r="B349" s="21" t="s">
        <v>2696</v>
      </c>
      <c r="C349" s="59">
        <v>45.762227689749103</v>
      </c>
      <c r="D349" s="59">
        <v>45.762227689749103</v>
      </c>
      <c r="E349" s="21" t="s">
        <v>2697</v>
      </c>
      <c r="F349" s="21">
        <v>5</v>
      </c>
      <c r="G349" s="21">
        <v>2</v>
      </c>
      <c r="H349" s="21" t="s">
        <v>140</v>
      </c>
      <c r="I349" s="21" t="s">
        <v>139</v>
      </c>
      <c r="J349" s="21" t="s">
        <v>139</v>
      </c>
      <c r="K349" s="21" t="s">
        <v>140</v>
      </c>
      <c r="M349" s="21" t="s">
        <v>2688</v>
      </c>
      <c r="N349" s="21" t="s">
        <v>2698</v>
      </c>
      <c r="O349" s="21">
        <v>2025</v>
      </c>
      <c r="P349" s="21" t="s">
        <v>2278</v>
      </c>
      <c r="Q349" s="21" t="s">
        <v>2259</v>
      </c>
      <c r="R349" s="21" t="s">
        <v>1974</v>
      </c>
      <c r="U349" s="21" t="s">
        <v>1390</v>
      </c>
      <c r="AA349" s="21" t="s">
        <v>338</v>
      </c>
      <c r="AB349" s="21" t="s">
        <v>1328</v>
      </c>
      <c r="AC349" s="37"/>
      <c r="AD349" s="35"/>
      <c r="AE349" s="21" t="str">
        <f t="shared" si="6"/>
        <v>AC_1603AML</v>
      </c>
      <c r="AF349" s="20"/>
      <c r="AG349" s="20"/>
      <c r="AH349" s="20"/>
      <c r="AK349"/>
    </row>
    <row r="350" spans="1:37" ht="39.6">
      <c r="A350" s="21">
        <v>1604</v>
      </c>
      <c r="B350" s="21" t="s">
        <v>2699</v>
      </c>
      <c r="C350" s="59">
        <v>45.722212747698499</v>
      </c>
      <c r="D350" s="59">
        <v>4.6963629126548696</v>
      </c>
      <c r="E350" s="21" t="s">
        <v>2700</v>
      </c>
      <c r="F350" s="21">
        <v>5</v>
      </c>
      <c r="G350" s="21">
        <v>0</v>
      </c>
      <c r="H350" s="21" t="s">
        <v>140</v>
      </c>
      <c r="I350" s="21" t="s">
        <v>139</v>
      </c>
      <c r="J350" s="21" t="s">
        <v>139</v>
      </c>
      <c r="K350" s="21" t="s">
        <v>140</v>
      </c>
      <c r="M350" s="21" t="s">
        <v>2701</v>
      </c>
      <c r="N350" s="21" t="s">
        <v>2702</v>
      </c>
      <c r="O350" s="21">
        <v>2025</v>
      </c>
      <c r="P350" s="21" t="s">
        <v>137</v>
      </c>
      <c r="Q350" s="21" t="s">
        <v>2259</v>
      </c>
      <c r="R350" s="21" t="s">
        <v>1974</v>
      </c>
      <c r="AA350" s="21" t="s">
        <v>338</v>
      </c>
      <c r="AB350" s="21" t="s">
        <v>2703</v>
      </c>
      <c r="AC350" s="37"/>
      <c r="AD350" s="35"/>
      <c r="AE350" s="21" t="str">
        <f t="shared" si="6"/>
        <v>AC_1604AML</v>
      </c>
      <c r="AF350" s="20"/>
      <c r="AG350" s="20"/>
      <c r="AH350" s="20"/>
      <c r="AK350"/>
    </row>
    <row r="351" spans="1:37" ht="15" customHeight="1">
      <c r="A351" s="21">
        <v>397</v>
      </c>
      <c r="B351" s="21" t="s">
        <v>615</v>
      </c>
      <c r="C351" s="34">
        <v>45.861020000000003</v>
      </c>
      <c r="D351" s="34">
        <v>4.0422599999999997</v>
      </c>
      <c r="E351" s="21" t="s">
        <v>615</v>
      </c>
      <c r="F351" s="21" t="s">
        <v>586</v>
      </c>
      <c r="H351" s="21" t="s">
        <v>140</v>
      </c>
      <c r="K351" s="21" t="s">
        <v>139</v>
      </c>
      <c r="M351" s="21" t="s">
        <v>134</v>
      </c>
      <c r="P351" s="21" t="s">
        <v>582</v>
      </c>
      <c r="Q351" s="21" t="s">
        <v>2274</v>
      </c>
      <c r="R351" s="21" t="s">
        <v>1374</v>
      </c>
      <c r="Z351" s="21" t="s">
        <v>617</v>
      </c>
      <c r="AA351" s="81" t="s">
        <v>616</v>
      </c>
      <c r="AB351" s="21" t="s">
        <v>1269</v>
      </c>
      <c r="AC351" s="37">
        <v>42268</v>
      </c>
      <c r="AD351" s="35">
        <v>44753</v>
      </c>
      <c r="AE351" s="21" t="str">
        <f t="shared" si="6"/>
        <v>AC_397AML</v>
      </c>
      <c r="AI351" s="21" t="s">
        <v>876</v>
      </c>
      <c r="AJ351" s="21" t="s">
        <v>1270</v>
      </c>
      <c r="AK351"/>
    </row>
    <row r="352" spans="1:37" ht="26.4">
      <c r="A352" s="21">
        <v>398</v>
      </c>
      <c r="B352" s="21" t="s">
        <v>618</v>
      </c>
      <c r="C352" s="34">
        <v>45.880687999999999</v>
      </c>
      <c r="D352" s="34">
        <v>4.0392979999999996</v>
      </c>
      <c r="E352" s="21" t="s">
        <v>618</v>
      </c>
      <c r="F352" s="21" t="s">
        <v>611</v>
      </c>
      <c r="H352" s="21" t="s">
        <v>140</v>
      </c>
      <c r="K352" s="21" t="s">
        <v>243</v>
      </c>
      <c r="M352" s="21" t="s">
        <v>126</v>
      </c>
      <c r="P352" s="21" t="s">
        <v>582</v>
      </c>
      <c r="Q352" s="21" t="s">
        <v>867</v>
      </c>
      <c r="R352" s="21" t="s">
        <v>1374</v>
      </c>
      <c r="Z352" s="21" t="s">
        <v>619</v>
      </c>
      <c r="AA352" s="21" t="s">
        <v>616</v>
      </c>
      <c r="AB352" s="21" t="s">
        <v>1269</v>
      </c>
      <c r="AC352" s="37">
        <v>42268</v>
      </c>
      <c r="AD352" s="35">
        <v>44753</v>
      </c>
      <c r="AE352" s="21" t="str">
        <f t="shared" si="6"/>
        <v>AC_398AML</v>
      </c>
      <c r="AI352" s="21" t="s">
        <v>876</v>
      </c>
      <c r="AJ352" s="21" t="s">
        <v>1270</v>
      </c>
      <c r="AK352"/>
    </row>
    <row r="353" spans="1:37" ht="26.4">
      <c r="A353" s="21">
        <v>399</v>
      </c>
      <c r="B353" s="21" t="s">
        <v>620</v>
      </c>
      <c r="C353" s="34">
        <v>45.897872</v>
      </c>
      <c r="D353" s="34">
        <v>4.017525</v>
      </c>
      <c r="E353" s="21" t="s">
        <v>620</v>
      </c>
      <c r="F353" s="21" t="s">
        <v>611</v>
      </c>
      <c r="H353" s="21" t="s">
        <v>139</v>
      </c>
      <c r="K353" s="21" t="s">
        <v>243</v>
      </c>
      <c r="M353" s="21" t="s">
        <v>126</v>
      </c>
      <c r="N353" s="110"/>
      <c r="O353" s="46"/>
      <c r="P353" s="21" t="s">
        <v>582</v>
      </c>
      <c r="Q353" s="21" t="s">
        <v>867</v>
      </c>
      <c r="R353" s="21" t="s">
        <v>1374</v>
      </c>
      <c r="X353" s="110"/>
      <c r="Y353" s="110"/>
      <c r="Z353" s="21" t="s">
        <v>621</v>
      </c>
      <c r="AA353" s="21" t="s">
        <v>616</v>
      </c>
      <c r="AB353" s="21" t="s">
        <v>1269</v>
      </c>
      <c r="AC353" s="37">
        <v>42268</v>
      </c>
      <c r="AD353" s="35">
        <v>44753</v>
      </c>
      <c r="AE353" s="21" t="str">
        <f t="shared" si="6"/>
        <v>AC_399AML</v>
      </c>
      <c r="AI353" s="21" t="s">
        <v>876</v>
      </c>
      <c r="AJ353" s="21" t="s">
        <v>1270</v>
      </c>
      <c r="AK353"/>
    </row>
    <row r="354" spans="1:37" ht="26.4">
      <c r="A354" s="21">
        <v>400</v>
      </c>
      <c r="B354" s="21" t="s">
        <v>622</v>
      </c>
      <c r="C354" s="34">
        <v>45.913477999999998</v>
      </c>
      <c r="D354" s="34">
        <v>3.9824660000000001</v>
      </c>
      <c r="E354" s="21" t="s">
        <v>622</v>
      </c>
      <c r="F354" s="21" t="s">
        <v>611</v>
      </c>
      <c r="H354" s="21" t="s">
        <v>139</v>
      </c>
      <c r="K354" s="21" t="s">
        <v>140</v>
      </c>
      <c r="M354" s="21" t="s">
        <v>126</v>
      </c>
      <c r="P354" s="21" t="s">
        <v>582</v>
      </c>
      <c r="Q354" s="21"/>
      <c r="R354" s="21" t="s">
        <v>1374</v>
      </c>
      <c r="Z354" s="21" t="s">
        <v>619</v>
      </c>
      <c r="AA354" s="21" t="s">
        <v>616</v>
      </c>
      <c r="AB354" s="21" t="s">
        <v>1271</v>
      </c>
      <c r="AC354" s="37">
        <v>42274</v>
      </c>
      <c r="AD354" s="35">
        <v>44753</v>
      </c>
      <c r="AE354" s="21" t="str">
        <f t="shared" si="6"/>
        <v>AC_400AML</v>
      </c>
      <c r="AI354" s="21" t="s">
        <v>876</v>
      </c>
      <c r="AJ354" s="21" t="s">
        <v>1270</v>
      </c>
      <c r="AK354"/>
    </row>
    <row r="355" spans="1:37" ht="26.4">
      <c r="A355" s="21">
        <v>401</v>
      </c>
      <c r="B355" s="21" t="s">
        <v>623</v>
      </c>
      <c r="C355" s="34">
        <v>45.930520000000001</v>
      </c>
      <c r="D355" s="34">
        <v>3.9746600000000001</v>
      </c>
      <c r="E355" s="21" t="s">
        <v>623</v>
      </c>
      <c r="F355" s="21" t="s">
        <v>611</v>
      </c>
      <c r="H355" s="21" t="s">
        <v>139</v>
      </c>
      <c r="K355" s="21" t="s">
        <v>243</v>
      </c>
      <c r="M355" s="21"/>
      <c r="P355" s="21" t="s">
        <v>582</v>
      </c>
      <c r="Q355" s="21"/>
      <c r="R355" s="21" t="s">
        <v>1374</v>
      </c>
      <c r="AA355" s="21" t="s">
        <v>616</v>
      </c>
      <c r="AB355" s="21" t="s">
        <v>1272</v>
      </c>
      <c r="AC355" s="37">
        <v>42027</v>
      </c>
      <c r="AD355" s="35">
        <v>44753</v>
      </c>
      <c r="AE355" s="21" t="str">
        <f t="shared" si="6"/>
        <v>AC_401AML</v>
      </c>
      <c r="AI355" s="21" t="s">
        <v>876</v>
      </c>
      <c r="AJ355" s="21" t="s">
        <v>1270</v>
      </c>
      <c r="AK355"/>
    </row>
    <row r="356" spans="1:37" ht="39.6">
      <c r="A356" s="21">
        <v>402</v>
      </c>
      <c r="B356" s="21" t="s">
        <v>624</v>
      </c>
      <c r="C356" s="34">
        <v>45.828360000000004</v>
      </c>
      <c r="D356" s="34">
        <v>4.0240499999999999</v>
      </c>
      <c r="E356" s="21" t="s">
        <v>624</v>
      </c>
      <c r="F356" s="21" t="s">
        <v>611</v>
      </c>
      <c r="H356" s="21" t="s">
        <v>140</v>
      </c>
      <c r="K356" s="21" t="s">
        <v>243</v>
      </c>
      <c r="M356" s="21"/>
      <c r="P356" s="21" t="s">
        <v>582</v>
      </c>
      <c r="Q356" s="21"/>
      <c r="R356" s="21" t="s">
        <v>1374</v>
      </c>
      <c r="AA356" s="21" t="s">
        <v>616</v>
      </c>
      <c r="AB356" s="21" t="s">
        <v>1273</v>
      </c>
      <c r="AC356" s="37">
        <v>42230</v>
      </c>
      <c r="AD356" s="35">
        <v>44753</v>
      </c>
      <c r="AE356" s="21" t="str">
        <f t="shared" si="6"/>
        <v>AC_402AML</v>
      </c>
      <c r="AI356" s="21" t="s">
        <v>876</v>
      </c>
      <c r="AJ356" s="21" t="s">
        <v>1270</v>
      </c>
      <c r="AK356"/>
    </row>
    <row r="357" spans="1:37" ht="39.6">
      <c r="A357" s="21">
        <v>413</v>
      </c>
      <c r="B357" s="21" t="s">
        <v>634</v>
      </c>
      <c r="C357" s="34">
        <v>45.837851000000001</v>
      </c>
      <c r="D357" s="34">
        <v>4.0153080000000001</v>
      </c>
      <c r="E357" s="21" t="s">
        <v>634</v>
      </c>
      <c r="M357" s="21"/>
      <c r="P357" s="21" t="s">
        <v>582</v>
      </c>
      <c r="Q357" s="21" t="s">
        <v>1377</v>
      </c>
      <c r="R357" s="21" t="s">
        <v>1374</v>
      </c>
      <c r="AA357" s="21" t="s">
        <v>616</v>
      </c>
      <c r="AB357" s="21" t="s">
        <v>1273</v>
      </c>
      <c r="AC357" s="37">
        <v>42230</v>
      </c>
      <c r="AD357" s="35">
        <v>44753</v>
      </c>
      <c r="AE357" s="21" t="str">
        <f t="shared" si="6"/>
        <v>AC_413AML</v>
      </c>
      <c r="AI357" s="21" t="s">
        <v>876</v>
      </c>
      <c r="AJ357" s="21" t="s">
        <v>1270</v>
      </c>
      <c r="AK357"/>
    </row>
    <row r="358" spans="1:37" ht="39.6">
      <c r="A358" s="21">
        <v>414</v>
      </c>
      <c r="B358" s="21" t="s">
        <v>634</v>
      </c>
      <c r="C358" s="34">
        <v>45.828876000000001</v>
      </c>
      <c r="D358" s="34">
        <v>4.0216580000000004</v>
      </c>
      <c r="E358" s="21" t="s">
        <v>634</v>
      </c>
      <c r="M358" s="21"/>
      <c r="P358" s="21" t="s">
        <v>582</v>
      </c>
      <c r="Q358" s="21"/>
      <c r="R358" s="21" t="s">
        <v>1374</v>
      </c>
      <c r="AA358" s="21" t="s">
        <v>616</v>
      </c>
      <c r="AB358" s="21" t="s">
        <v>1273</v>
      </c>
      <c r="AC358" s="37">
        <v>42230</v>
      </c>
      <c r="AD358" s="35">
        <v>44753</v>
      </c>
      <c r="AE358" s="21" t="str">
        <f t="shared" si="6"/>
        <v>AC_414AML</v>
      </c>
      <c r="AI358" s="21" t="s">
        <v>876</v>
      </c>
      <c r="AJ358" s="21" t="s">
        <v>1270</v>
      </c>
      <c r="AK358"/>
    </row>
    <row r="359" spans="1:37" ht="26.4">
      <c r="A359" s="21">
        <v>316</v>
      </c>
      <c r="B359" s="57" t="s">
        <v>452</v>
      </c>
      <c r="C359" s="34">
        <v>45.940812999999999</v>
      </c>
      <c r="D359" s="34">
        <v>4.7809929999999996</v>
      </c>
      <c r="E359" s="21" t="s">
        <v>453</v>
      </c>
      <c r="F359" s="21">
        <v>80</v>
      </c>
      <c r="G359" s="21">
        <v>5</v>
      </c>
      <c r="H359" s="21" t="s">
        <v>139</v>
      </c>
      <c r="I359" s="21" t="s">
        <v>139</v>
      </c>
      <c r="J359" s="21" t="s">
        <v>139</v>
      </c>
      <c r="K359" s="21" t="s">
        <v>140</v>
      </c>
      <c r="M359" s="21"/>
      <c r="P359" s="21" t="s">
        <v>2278</v>
      </c>
      <c r="Q359" s="21" t="s">
        <v>120</v>
      </c>
      <c r="R359" s="21" t="s">
        <v>1974</v>
      </c>
      <c r="U359" s="21" t="s">
        <v>1390</v>
      </c>
      <c r="AA359" s="21" t="s">
        <v>454</v>
      </c>
      <c r="AB359" s="21" t="s">
        <v>1218</v>
      </c>
      <c r="AC359" s="37">
        <v>1427</v>
      </c>
      <c r="AD359" s="35">
        <v>44753</v>
      </c>
      <c r="AE359" s="21" t="str">
        <f t="shared" si="6"/>
        <v>AC_316AML</v>
      </c>
      <c r="AF359" s="20"/>
      <c r="AG359" s="20"/>
      <c r="AH359" s="20"/>
      <c r="AI359" s="21" t="s">
        <v>970</v>
      </c>
      <c r="AJ359" s="21" t="s">
        <v>1219</v>
      </c>
      <c r="AK359"/>
    </row>
    <row r="360" spans="1:37" ht="43.2">
      <c r="A360" s="21">
        <v>317</v>
      </c>
      <c r="B360" s="57" t="s">
        <v>455</v>
      </c>
      <c r="C360" s="96">
        <v>45.960169999999998</v>
      </c>
      <c r="D360" s="96">
        <v>4.8220619999999998</v>
      </c>
      <c r="E360" s="74" t="s">
        <v>456</v>
      </c>
      <c r="F360" s="97">
        <v>30</v>
      </c>
      <c r="G360" s="74">
        <v>2</v>
      </c>
      <c r="H360" s="74" t="s">
        <v>139</v>
      </c>
      <c r="I360" s="74" t="s">
        <v>139</v>
      </c>
      <c r="J360" s="74" t="s">
        <v>139</v>
      </c>
      <c r="K360" s="74" t="s">
        <v>140</v>
      </c>
      <c r="L360" s="74"/>
      <c r="M360" s="74" t="s">
        <v>134</v>
      </c>
      <c r="N360" s="74"/>
      <c r="O360" s="74">
        <v>2022</v>
      </c>
      <c r="P360" s="21" t="s">
        <v>2278</v>
      </c>
      <c r="Q360" s="21" t="s">
        <v>120</v>
      </c>
      <c r="R360" s="21" t="s">
        <v>1976</v>
      </c>
      <c r="T360" s="74" t="s">
        <v>24</v>
      </c>
      <c r="U360" s="21" t="s">
        <v>1390</v>
      </c>
      <c r="AA360" s="21" t="s">
        <v>454</v>
      </c>
      <c r="AB360" s="21" t="s">
        <v>1220</v>
      </c>
      <c r="AC360" s="37">
        <v>1423</v>
      </c>
      <c r="AD360" s="35">
        <v>44753</v>
      </c>
      <c r="AE360" s="21" t="str">
        <f t="shared" si="6"/>
        <v>AC_317AML</v>
      </c>
      <c r="AF360" s="20"/>
      <c r="AG360" s="20"/>
      <c r="AH360" s="20"/>
      <c r="AI360" s="21" t="s">
        <v>970</v>
      </c>
      <c r="AJ360" s="21" t="s">
        <v>1219</v>
      </c>
      <c r="AK360"/>
    </row>
    <row r="361" spans="1:37" ht="22.8">
      <c r="A361" s="21">
        <v>522</v>
      </c>
      <c r="B361" s="78" t="s">
        <v>837</v>
      </c>
      <c r="C361" s="99">
        <v>45.940257000000003</v>
      </c>
      <c r="D361" s="99">
        <v>4.7684340000000001</v>
      </c>
      <c r="E361" s="79" t="s">
        <v>838</v>
      </c>
      <c r="F361" s="79">
        <v>129</v>
      </c>
      <c r="G361" s="79">
        <v>3</v>
      </c>
      <c r="H361" s="79" t="s">
        <v>139</v>
      </c>
      <c r="I361" s="79" t="s">
        <v>139</v>
      </c>
      <c r="J361" s="79" t="s">
        <v>139</v>
      </c>
      <c r="K361" s="79" t="s">
        <v>140</v>
      </c>
      <c r="L361" s="79"/>
      <c r="M361" s="79" t="s">
        <v>126</v>
      </c>
      <c r="N361" s="114"/>
      <c r="O361" s="79">
        <v>2022</v>
      </c>
      <c r="P361" s="21" t="s">
        <v>2278</v>
      </c>
      <c r="Q361" s="21" t="s">
        <v>120</v>
      </c>
      <c r="R361" s="21" t="s">
        <v>1974</v>
      </c>
      <c r="T361" s="79" t="s">
        <v>24</v>
      </c>
      <c r="U361" s="21" t="s">
        <v>1390</v>
      </c>
      <c r="Z361" s="79"/>
      <c r="AA361" s="21" t="s">
        <v>454</v>
      </c>
      <c r="AB361" s="21" t="s">
        <v>1218</v>
      </c>
      <c r="AC361" s="37">
        <v>1427</v>
      </c>
      <c r="AD361" s="35">
        <v>44861</v>
      </c>
      <c r="AE361" s="21" t="str">
        <f t="shared" si="6"/>
        <v>AC_522AML</v>
      </c>
      <c r="AF361" s="20"/>
      <c r="AG361" s="20"/>
      <c r="AH361" s="20"/>
      <c r="AI361" s="21" t="s">
        <v>970</v>
      </c>
      <c r="AJ361" s="21" t="s">
        <v>1219</v>
      </c>
      <c r="AK361"/>
    </row>
    <row r="362" spans="1:37" ht="26.4">
      <c r="A362" s="21">
        <v>523</v>
      </c>
      <c r="B362" s="78" t="s">
        <v>839</v>
      </c>
      <c r="C362" s="99">
        <v>45.971646999999997</v>
      </c>
      <c r="D362" s="99">
        <v>4.7932839999999999</v>
      </c>
      <c r="E362" s="79" t="s">
        <v>840</v>
      </c>
      <c r="F362" s="79">
        <v>51</v>
      </c>
      <c r="G362" s="79">
        <v>1</v>
      </c>
      <c r="H362" s="79" t="s">
        <v>139</v>
      </c>
      <c r="I362" s="79" t="s">
        <v>139</v>
      </c>
      <c r="J362" s="79" t="s">
        <v>139</v>
      </c>
      <c r="K362" s="79" t="s">
        <v>140</v>
      </c>
      <c r="L362" s="79"/>
      <c r="M362" s="79" t="s">
        <v>126</v>
      </c>
      <c r="N362" s="79"/>
      <c r="O362" s="79">
        <v>2022</v>
      </c>
      <c r="P362" s="21" t="s">
        <v>2278</v>
      </c>
      <c r="Q362" s="21" t="s">
        <v>120</v>
      </c>
      <c r="R362" s="21" t="s">
        <v>1976</v>
      </c>
      <c r="T362" s="79" t="s">
        <v>24</v>
      </c>
      <c r="U362" s="21" t="s">
        <v>1390</v>
      </c>
      <c r="Z362" s="79"/>
      <c r="AA362" s="21" t="s">
        <v>454</v>
      </c>
      <c r="AB362" s="21" t="s">
        <v>1339</v>
      </c>
      <c r="AC362" s="37">
        <v>1353</v>
      </c>
      <c r="AD362" s="35">
        <v>44861</v>
      </c>
      <c r="AE362" s="21" t="str">
        <f t="shared" si="6"/>
        <v>AC_523AML</v>
      </c>
      <c r="AF362" s="20"/>
      <c r="AG362" s="20"/>
      <c r="AH362" s="20"/>
      <c r="AI362" s="21" t="s">
        <v>970</v>
      </c>
      <c r="AJ362" s="21" t="s">
        <v>1219</v>
      </c>
      <c r="AK362"/>
    </row>
    <row r="363" spans="1:37" ht="26.4">
      <c r="A363" s="21">
        <v>560</v>
      </c>
      <c r="B363" s="21" t="s">
        <v>2298</v>
      </c>
      <c r="C363" s="21">
        <v>45.919888999999998</v>
      </c>
      <c r="D363" s="21">
        <v>4.8829279999999997</v>
      </c>
      <c r="E363" s="21" t="s">
        <v>2299</v>
      </c>
      <c r="F363" s="21">
        <v>25</v>
      </c>
      <c r="G363" s="21">
        <v>0</v>
      </c>
      <c r="H363" s="21" t="s">
        <v>140</v>
      </c>
      <c r="I363" s="21" t="s">
        <v>139</v>
      </c>
      <c r="J363" s="21" t="s">
        <v>139</v>
      </c>
      <c r="K363" s="21" t="s">
        <v>140</v>
      </c>
      <c r="M363" s="110" t="s">
        <v>140</v>
      </c>
      <c r="N363" s="110"/>
      <c r="P363" s="21" t="s">
        <v>2278</v>
      </c>
      <c r="Q363" s="21" t="s">
        <v>386</v>
      </c>
      <c r="R363" s="21" t="s">
        <v>1976</v>
      </c>
      <c r="U363" s="21" t="s">
        <v>1390</v>
      </c>
      <c r="Z363" s="46"/>
      <c r="AA363" s="21" t="s">
        <v>454</v>
      </c>
      <c r="AB363" s="21" t="s">
        <v>2300</v>
      </c>
      <c r="AC363" s="21">
        <v>1105</v>
      </c>
      <c r="AD363" s="35">
        <v>45323</v>
      </c>
      <c r="AE363" s="21" t="str">
        <f t="shared" si="6"/>
        <v>AC_560AML</v>
      </c>
      <c r="AI363" s="21">
        <v>1</v>
      </c>
      <c r="AJ363" s="21" t="s">
        <v>1219</v>
      </c>
      <c r="AK363"/>
    </row>
    <row r="364" spans="1:37" ht="28.8">
      <c r="A364" s="21">
        <v>1010</v>
      </c>
      <c r="B364" s="83" t="s">
        <v>1367</v>
      </c>
      <c r="C364" s="96">
        <v>45.976694999999999</v>
      </c>
      <c r="D364" s="96">
        <v>4.8090380000000001</v>
      </c>
      <c r="E364" s="74" t="s">
        <v>1368</v>
      </c>
      <c r="F364" s="74">
        <v>25</v>
      </c>
      <c r="G364" s="74">
        <v>2</v>
      </c>
      <c r="H364" s="74" t="s">
        <v>139</v>
      </c>
      <c r="I364" s="74" t="s">
        <v>139</v>
      </c>
      <c r="J364" s="74" t="s">
        <v>139</v>
      </c>
      <c r="K364" s="74" t="s">
        <v>140</v>
      </c>
      <c r="L364" s="74"/>
      <c r="M364" s="74" t="s">
        <v>134</v>
      </c>
      <c r="N364" s="115"/>
      <c r="O364" s="74">
        <v>2023</v>
      </c>
      <c r="P364" s="21" t="s">
        <v>2278</v>
      </c>
      <c r="Q364" s="21" t="s">
        <v>120</v>
      </c>
      <c r="R364" s="21" t="s">
        <v>1976</v>
      </c>
      <c r="T364" s="74"/>
      <c r="U364" s="21" t="s">
        <v>1390</v>
      </c>
      <c r="AA364" s="21" t="s">
        <v>454</v>
      </c>
      <c r="AB364" s="21" t="s">
        <v>1369</v>
      </c>
      <c r="AC364" s="21">
        <v>1250</v>
      </c>
      <c r="AD364" s="35">
        <v>44980</v>
      </c>
      <c r="AE364" s="21" t="str">
        <f t="shared" si="6"/>
        <v>AC_1010AML</v>
      </c>
      <c r="AI364" s="21">
        <v>1</v>
      </c>
      <c r="AJ364" s="21" t="s">
        <v>1219</v>
      </c>
      <c r="AK364"/>
    </row>
    <row r="365" spans="1:37" ht="26.4">
      <c r="A365" s="21">
        <v>1019</v>
      </c>
      <c r="B365" s="21" t="s">
        <v>2257</v>
      </c>
      <c r="C365" s="21">
        <v>45.982632000000002</v>
      </c>
      <c r="D365" s="21">
        <v>4.8053480000000004</v>
      </c>
      <c r="E365" s="21" t="s">
        <v>2258</v>
      </c>
      <c r="F365" s="21">
        <v>25</v>
      </c>
      <c r="M365" s="21"/>
      <c r="P365" s="21" t="s">
        <v>1379</v>
      </c>
      <c r="Q365" s="21" t="s">
        <v>185</v>
      </c>
      <c r="R365" s="21" t="s">
        <v>1976</v>
      </c>
      <c r="U365" s="21" t="s">
        <v>1390</v>
      </c>
      <c r="AA365" s="21" t="s">
        <v>454</v>
      </c>
      <c r="AB365" s="21" t="s">
        <v>1369</v>
      </c>
      <c r="AC365" s="21" t="s">
        <v>2361</v>
      </c>
      <c r="AD365" s="35">
        <v>45128</v>
      </c>
      <c r="AE365" s="21" t="str">
        <f t="shared" si="6"/>
        <v>AC_1019AML</v>
      </c>
      <c r="AI365" s="21">
        <v>1</v>
      </c>
      <c r="AJ365" s="21" t="s">
        <v>1219</v>
      </c>
      <c r="AK365"/>
    </row>
    <row r="366" spans="1:37" ht="28.8">
      <c r="A366" s="21">
        <v>1616</v>
      </c>
      <c r="B366" s="83" t="s">
        <v>2730</v>
      </c>
      <c r="C366" s="96">
        <v>45.571930000000002</v>
      </c>
      <c r="D366" s="96">
        <v>4.4653200000000002</v>
      </c>
      <c r="E366" s="74" t="s">
        <v>2731</v>
      </c>
      <c r="F366" s="74">
        <v>35</v>
      </c>
      <c r="G366" s="74">
        <v>2</v>
      </c>
      <c r="H366" s="74" t="s">
        <v>139</v>
      </c>
      <c r="I366" s="74" t="s">
        <v>139</v>
      </c>
      <c r="J366" s="74" t="s">
        <v>139</v>
      </c>
      <c r="K366" s="74" t="s">
        <v>140</v>
      </c>
      <c r="L366" s="74"/>
      <c r="M366" s="21" t="s">
        <v>126</v>
      </c>
      <c r="O366" s="21">
        <v>2024</v>
      </c>
      <c r="P366" s="21" t="s">
        <v>2278</v>
      </c>
      <c r="Q366" s="21" t="s">
        <v>120</v>
      </c>
      <c r="R366" s="21" t="s">
        <v>1976</v>
      </c>
      <c r="T366" s="21" t="s">
        <v>24</v>
      </c>
      <c r="U366" s="21" t="s">
        <v>1390</v>
      </c>
      <c r="AA366" s="21" t="s">
        <v>454</v>
      </c>
      <c r="AB366" s="21" t="s">
        <v>2732</v>
      </c>
      <c r="AC366" s="21">
        <v>1347</v>
      </c>
      <c r="AD366" s="35">
        <v>45917</v>
      </c>
      <c r="AE366" s="21" t="str">
        <f t="shared" si="6"/>
        <v>AC_1616AML</v>
      </c>
      <c r="AI366" s="21">
        <v>1</v>
      </c>
      <c r="AJ366" s="21">
        <v>200042497</v>
      </c>
      <c r="AK366"/>
    </row>
    <row r="367" spans="1:37" ht="39.6">
      <c r="A367" s="21">
        <v>419</v>
      </c>
      <c r="B367" s="21" t="s">
        <v>640</v>
      </c>
      <c r="C367" s="34">
        <v>45.861384440000002</v>
      </c>
      <c r="D367" s="34">
        <v>4.5422450000000003</v>
      </c>
      <c r="E367" s="21" t="s">
        <v>640</v>
      </c>
      <c r="M367" s="21"/>
      <c r="P367" s="21" t="s">
        <v>582</v>
      </c>
      <c r="Q367" s="21" t="s">
        <v>867</v>
      </c>
      <c r="R367" s="21" t="s">
        <v>1374</v>
      </c>
      <c r="AA367" s="21" t="s">
        <v>644</v>
      </c>
      <c r="AB367" s="21" t="s">
        <v>1281</v>
      </c>
      <c r="AC367" s="37">
        <v>69234</v>
      </c>
      <c r="AD367" s="35">
        <v>44753</v>
      </c>
      <c r="AE367" s="21" t="str">
        <f t="shared" si="6"/>
        <v>AC_419AML</v>
      </c>
      <c r="AI367" s="21" t="s">
        <v>974</v>
      </c>
      <c r="AJ367" s="21" t="s">
        <v>1227</v>
      </c>
      <c r="AK367"/>
    </row>
    <row r="368" spans="1:37" ht="39.6">
      <c r="A368" s="21">
        <v>427</v>
      </c>
      <c r="B368" s="21" t="s">
        <v>643</v>
      </c>
      <c r="C368" s="34">
        <v>45.840162999999997</v>
      </c>
      <c r="D368" s="34">
        <v>4.638083</v>
      </c>
      <c r="E368" s="21"/>
      <c r="F368" s="21">
        <v>28</v>
      </c>
      <c r="G368" s="21">
        <v>0</v>
      </c>
      <c r="M368" s="21"/>
      <c r="O368" s="21">
        <v>2021</v>
      </c>
      <c r="P368" s="21" t="s">
        <v>2278</v>
      </c>
      <c r="Q368" s="21" t="s">
        <v>120</v>
      </c>
      <c r="R368" s="21" t="s">
        <v>1974</v>
      </c>
      <c r="T368" s="21" t="s">
        <v>66</v>
      </c>
      <c r="U368" s="21" t="s">
        <v>1390</v>
      </c>
      <c r="AA368" s="21" t="s">
        <v>644</v>
      </c>
      <c r="AB368" s="21" t="s">
        <v>1284</v>
      </c>
      <c r="AC368" s="37">
        <v>69086</v>
      </c>
      <c r="AD368" s="35">
        <v>44753</v>
      </c>
      <c r="AE368" s="21" t="str">
        <f t="shared" si="6"/>
        <v>AC_427AML</v>
      </c>
      <c r="AF368" s="20"/>
      <c r="AG368" s="20"/>
      <c r="AH368" s="20"/>
      <c r="AI368" s="21" t="s">
        <v>974</v>
      </c>
      <c r="AJ368" s="21" t="s">
        <v>1285</v>
      </c>
      <c r="AK368"/>
    </row>
    <row r="369" spans="1:37" ht="15" customHeight="1">
      <c r="A369" s="21">
        <v>434</v>
      </c>
      <c r="B369" s="21" t="s">
        <v>657</v>
      </c>
      <c r="C369" s="34">
        <v>45.773646999999997</v>
      </c>
      <c r="D369" s="34">
        <v>4.5680189999999996</v>
      </c>
      <c r="E369" s="21"/>
      <c r="F369" s="21">
        <v>30</v>
      </c>
      <c r="G369" s="21">
        <v>0</v>
      </c>
      <c r="H369" s="21" t="s">
        <v>139</v>
      </c>
      <c r="I369" s="21" t="s">
        <v>126</v>
      </c>
      <c r="J369" s="21" t="s">
        <v>139</v>
      </c>
      <c r="M369" s="43" t="s">
        <v>2556</v>
      </c>
      <c r="P369" s="21" t="s">
        <v>2278</v>
      </c>
      <c r="Q369" s="21" t="s">
        <v>120</v>
      </c>
      <c r="R369" s="21" t="s">
        <v>1974</v>
      </c>
      <c r="T369" s="21" t="s">
        <v>6</v>
      </c>
      <c r="U369" s="21" t="s">
        <v>1390</v>
      </c>
      <c r="Z369" s="21" t="s">
        <v>658</v>
      </c>
      <c r="AA369" s="21" t="s">
        <v>644</v>
      </c>
      <c r="AB369" s="21" t="s">
        <v>1292</v>
      </c>
      <c r="AC369" s="37">
        <v>69021</v>
      </c>
      <c r="AD369" s="35">
        <v>44753</v>
      </c>
      <c r="AE369" s="21" t="str">
        <f t="shared" si="6"/>
        <v>AC_434AML</v>
      </c>
      <c r="AF369" s="20"/>
      <c r="AG369" s="20"/>
      <c r="AH369" s="20"/>
      <c r="AI369" s="21" t="s">
        <v>974</v>
      </c>
      <c r="AJ369" s="21" t="s">
        <v>1285</v>
      </c>
      <c r="AK369"/>
    </row>
    <row r="370" spans="1:37" ht="52.8">
      <c r="A370" s="21">
        <v>441</v>
      </c>
      <c r="B370" s="21" t="s">
        <v>666</v>
      </c>
      <c r="C370" s="34">
        <v>45.791750581907799</v>
      </c>
      <c r="D370" s="34">
        <v>4.6091614354282404</v>
      </c>
      <c r="E370" s="21" t="s">
        <v>667</v>
      </c>
      <c r="F370" s="21">
        <v>5</v>
      </c>
      <c r="G370" s="21">
        <v>1</v>
      </c>
      <c r="H370" s="21" t="s">
        <v>140</v>
      </c>
      <c r="I370" s="21" t="s">
        <v>139</v>
      </c>
      <c r="J370" s="21" t="s">
        <v>139</v>
      </c>
      <c r="K370" s="21" t="s">
        <v>140</v>
      </c>
      <c r="L370" s="21" t="s">
        <v>668</v>
      </c>
      <c r="M370" s="43" t="s">
        <v>2557</v>
      </c>
      <c r="O370" s="21">
        <v>2021</v>
      </c>
      <c r="P370" s="21" t="s">
        <v>2278</v>
      </c>
      <c r="Q370" s="21" t="s">
        <v>2259</v>
      </c>
      <c r="R370" s="21" t="s">
        <v>1976</v>
      </c>
      <c r="T370" s="21" t="s">
        <v>6</v>
      </c>
      <c r="U370" s="21" t="s">
        <v>1390</v>
      </c>
      <c r="Z370" s="21" t="s">
        <v>669</v>
      </c>
      <c r="AA370" s="21" t="s">
        <v>644</v>
      </c>
      <c r="AB370" s="21" t="s">
        <v>1297</v>
      </c>
      <c r="AC370" s="37">
        <v>69231</v>
      </c>
      <c r="AD370" s="35">
        <v>44753</v>
      </c>
      <c r="AE370" s="21" t="str">
        <f t="shared" si="6"/>
        <v>AC_441AML</v>
      </c>
      <c r="AF370" s="20"/>
      <c r="AG370" s="20"/>
      <c r="AH370" s="20"/>
      <c r="AI370" s="21" t="s">
        <v>974</v>
      </c>
      <c r="AJ370" s="21" t="s">
        <v>1285</v>
      </c>
      <c r="AK370"/>
    </row>
    <row r="371" spans="1:37" ht="79.2">
      <c r="A371" s="21">
        <v>462</v>
      </c>
      <c r="B371" s="21" t="s">
        <v>692</v>
      </c>
      <c r="C371" s="34">
        <v>45.840742115793802</v>
      </c>
      <c r="D371" s="34">
        <v>4.6387329878514301</v>
      </c>
      <c r="E371" s="21" t="s">
        <v>693</v>
      </c>
      <c r="F371" s="21">
        <v>18</v>
      </c>
      <c r="G371" s="21">
        <v>1</v>
      </c>
      <c r="H371" s="21" t="s">
        <v>140</v>
      </c>
      <c r="I371" s="21" t="s">
        <v>139</v>
      </c>
      <c r="J371" s="21" t="s">
        <v>139</v>
      </c>
      <c r="K371" s="21" t="s">
        <v>140</v>
      </c>
      <c r="M371" s="21" t="s">
        <v>694</v>
      </c>
      <c r="N371" s="43" t="s">
        <v>2548</v>
      </c>
      <c r="O371" s="21" t="s">
        <v>2558</v>
      </c>
      <c r="P371" s="21" t="s">
        <v>137</v>
      </c>
      <c r="Q371" s="21" t="s">
        <v>120</v>
      </c>
      <c r="R371" s="21" t="s">
        <v>1974</v>
      </c>
      <c r="U371" s="21" t="s">
        <v>1398</v>
      </c>
      <c r="Z371" s="21" t="s">
        <v>696</v>
      </c>
      <c r="AA371" s="21" t="s">
        <v>644</v>
      </c>
      <c r="AB371" s="21" t="s">
        <v>1284</v>
      </c>
      <c r="AC371" s="37">
        <v>69086</v>
      </c>
      <c r="AD371" s="35">
        <v>44753</v>
      </c>
      <c r="AE371" s="21" t="str">
        <f t="shared" si="6"/>
        <v>AC_462AML</v>
      </c>
      <c r="AF371" s="20"/>
      <c r="AG371" s="20"/>
      <c r="AH371" s="20"/>
      <c r="AI371" s="21" t="s">
        <v>974</v>
      </c>
      <c r="AJ371" s="21" t="s">
        <v>1285</v>
      </c>
      <c r="AK371"/>
    </row>
    <row r="372" spans="1:37" ht="132">
      <c r="A372" s="21">
        <v>463</v>
      </c>
      <c r="B372" s="21" t="s">
        <v>697</v>
      </c>
      <c r="C372" s="34">
        <v>45.800090792120599</v>
      </c>
      <c r="D372" s="34">
        <v>4.6354817827735797</v>
      </c>
      <c r="E372" s="21" t="s">
        <v>698</v>
      </c>
      <c r="F372" s="21">
        <v>15</v>
      </c>
      <c r="G372" s="21">
        <v>1</v>
      </c>
      <c r="H372" s="21" t="s">
        <v>140</v>
      </c>
      <c r="I372" s="21" t="s">
        <v>139</v>
      </c>
      <c r="J372" s="21" t="s">
        <v>139</v>
      </c>
      <c r="K372" s="21" t="s">
        <v>140</v>
      </c>
      <c r="M372" s="21" t="s">
        <v>2553</v>
      </c>
      <c r="N372" s="21" t="s">
        <v>2559</v>
      </c>
      <c r="O372" s="21" t="s">
        <v>699</v>
      </c>
      <c r="P372" s="21" t="s">
        <v>2278</v>
      </c>
      <c r="Q372" s="21" t="s">
        <v>120</v>
      </c>
      <c r="R372" s="21" t="s">
        <v>1974</v>
      </c>
      <c r="U372" s="21" t="s">
        <v>2273</v>
      </c>
      <c r="Z372" s="21" t="s">
        <v>2554</v>
      </c>
      <c r="AA372" s="21" t="s">
        <v>644</v>
      </c>
      <c r="AB372" s="21" t="s">
        <v>1305</v>
      </c>
      <c r="AC372" s="37">
        <v>69177</v>
      </c>
      <c r="AD372" s="35">
        <v>44753</v>
      </c>
      <c r="AE372" s="21" t="str">
        <f t="shared" si="6"/>
        <v>AC_463AML</v>
      </c>
      <c r="AF372" s="20"/>
      <c r="AG372" s="20"/>
      <c r="AH372" s="20"/>
      <c r="AI372" s="21" t="s">
        <v>974</v>
      </c>
      <c r="AJ372" s="21" t="s">
        <v>1285</v>
      </c>
      <c r="AK372"/>
    </row>
    <row r="373" spans="1:37" ht="15" customHeight="1">
      <c r="A373" s="21">
        <v>464</v>
      </c>
      <c r="B373" s="21" t="s">
        <v>700</v>
      </c>
      <c r="C373" s="34">
        <v>45.821068821683902</v>
      </c>
      <c r="D373" s="34">
        <v>4.6825821070461799</v>
      </c>
      <c r="E373" s="21" t="s">
        <v>701</v>
      </c>
      <c r="F373" s="21">
        <v>19</v>
      </c>
      <c r="G373" s="21">
        <v>1</v>
      </c>
      <c r="H373" s="21" t="s">
        <v>140</v>
      </c>
      <c r="I373" s="21" t="s">
        <v>139</v>
      </c>
      <c r="J373" s="21" t="s">
        <v>139</v>
      </c>
      <c r="K373" s="21" t="s">
        <v>140</v>
      </c>
      <c r="M373" s="43" t="s">
        <v>2547</v>
      </c>
      <c r="N373" s="43" t="s">
        <v>2548</v>
      </c>
      <c r="O373" s="21">
        <v>2023</v>
      </c>
      <c r="P373" s="21" t="s">
        <v>2278</v>
      </c>
      <c r="Q373" s="21" t="s">
        <v>120</v>
      </c>
      <c r="R373" s="21" t="s">
        <v>1974</v>
      </c>
      <c r="U373" s="21" t="s">
        <v>2273</v>
      </c>
      <c r="Z373" s="43" t="s">
        <v>2555</v>
      </c>
      <c r="AA373" s="21" t="s">
        <v>644</v>
      </c>
      <c r="AB373" s="21" t="s">
        <v>1306</v>
      </c>
      <c r="AC373" s="37">
        <v>69112</v>
      </c>
      <c r="AD373" s="35">
        <v>44753</v>
      </c>
      <c r="AE373" s="21" t="str">
        <f t="shared" si="6"/>
        <v>AC_464AML</v>
      </c>
      <c r="AF373" s="20"/>
      <c r="AG373" s="20"/>
      <c r="AH373" s="20"/>
      <c r="AI373" s="21" t="s">
        <v>974</v>
      </c>
      <c r="AJ373" s="21" t="s">
        <v>1285</v>
      </c>
      <c r="AK373"/>
    </row>
    <row r="374" spans="1:37" ht="79.2">
      <c r="A374" s="21">
        <v>465</v>
      </c>
      <c r="B374" s="21" t="s">
        <v>702</v>
      </c>
      <c r="C374" s="34">
        <v>45.838090792369698</v>
      </c>
      <c r="D374" s="34">
        <v>4.60918481753089</v>
      </c>
      <c r="E374" s="21" t="s">
        <v>703</v>
      </c>
      <c r="F374" s="21">
        <v>10</v>
      </c>
      <c r="G374" s="21">
        <v>1</v>
      </c>
      <c r="H374" s="21" t="s">
        <v>140</v>
      </c>
      <c r="I374" s="21" t="s">
        <v>139</v>
      </c>
      <c r="J374" s="21" t="s">
        <v>139</v>
      </c>
      <c r="K374" s="21" t="s">
        <v>140</v>
      </c>
      <c r="M374" s="21" t="s">
        <v>694</v>
      </c>
      <c r="N374" s="43" t="s">
        <v>695</v>
      </c>
      <c r="O374" s="21">
        <v>2023</v>
      </c>
      <c r="P374" s="21" t="s">
        <v>2278</v>
      </c>
      <c r="Q374" s="21" t="s">
        <v>120</v>
      </c>
      <c r="R374" s="21" t="s">
        <v>1976</v>
      </c>
      <c r="U374" s="21" t="s">
        <v>1398</v>
      </c>
      <c r="AA374" s="21" t="s">
        <v>644</v>
      </c>
      <c r="AB374" s="21" t="s">
        <v>1307</v>
      </c>
      <c r="AC374" s="37">
        <v>69010</v>
      </c>
      <c r="AD374" s="35">
        <v>44753</v>
      </c>
      <c r="AE374" s="21" t="str">
        <f t="shared" ref="AE374:AE437" si="7">CONCATENATE("AC_",A374,"AML")</f>
        <v>AC_465AML</v>
      </c>
      <c r="AF374" s="20"/>
      <c r="AG374" s="20"/>
      <c r="AH374" s="20"/>
      <c r="AI374" s="21" t="s">
        <v>974</v>
      </c>
      <c r="AJ374" s="21" t="s">
        <v>1285</v>
      </c>
      <c r="AK374"/>
    </row>
    <row r="375" spans="1:37" ht="12.75" customHeight="1">
      <c r="A375" s="21">
        <v>1013</v>
      </c>
      <c r="B375" s="21" t="s">
        <v>2239</v>
      </c>
      <c r="C375" s="21">
        <v>45.853755</v>
      </c>
      <c r="D375" s="21">
        <v>4.6125590000000001</v>
      </c>
      <c r="E375" s="21" t="s">
        <v>2240</v>
      </c>
      <c r="F375" s="21">
        <v>2</v>
      </c>
      <c r="H375" s="21" t="s">
        <v>140</v>
      </c>
      <c r="I375" s="21" t="s">
        <v>139</v>
      </c>
      <c r="J375" s="21" t="s">
        <v>139</v>
      </c>
      <c r="K375" s="21" t="s">
        <v>140</v>
      </c>
      <c r="M375" s="21" t="s">
        <v>2550</v>
      </c>
      <c r="O375" s="21">
        <v>2023</v>
      </c>
      <c r="P375" s="21" t="s">
        <v>2278</v>
      </c>
      <c r="Q375" s="21" t="s">
        <v>2259</v>
      </c>
      <c r="R375" s="21" t="s">
        <v>1976</v>
      </c>
      <c r="U375" s="21" t="s">
        <v>1390</v>
      </c>
      <c r="AA375" s="21" t="s">
        <v>644</v>
      </c>
      <c r="AB375" s="21" t="s">
        <v>2251</v>
      </c>
      <c r="AC375" s="21" t="s">
        <v>2362</v>
      </c>
      <c r="AD375" s="35">
        <v>45128</v>
      </c>
      <c r="AE375" s="21" t="str">
        <f t="shared" si="7"/>
        <v>AC_1013AML</v>
      </c>
      <c r="AI375" s="21" t="s">
        <v>974</v>
      </c>
      <c r="AJ375" s="21" t="s">
        <v>1285</v>
      </c>
      <c r="AK375"/>
    </row>
    <row r="376" spans="1:37" ht="26.4">
      <c r="A376" s="21">
        <v>1014</v>
      </c>
      <c r="B376" s="21" t="s">
        <v>2241</v>
      </c>
      <c r="C376" s="21">
        <v>45.838025000000002</v>
      </c>
      <c r="D376" s="21">
        <v>4.6095119999999996</v>
      </c>
      <c r="E376" s="21" t="s">
        <v>2242</v>
      </c>
      <c r="F376" s="21">
        <v>10</v>
      </c>
      <c r="G376" s="44">
        <v>1</v>
      </c>
      <c r="H376" s="21" t="s">
        <v>140</v>
      </c>
      <c r="I376" s="21" t="s">
        <v>139</v>
      </c>
      <c r="J376" s="21" t="s">
        <v>139</v>
      </c>
      <c r="K376" s="21" t="s">
        <v>140</v>
      </c>
      <c r="M376" s="21" t="s">
        <v>2551</v>
      </c>
      <c r="O376" s="21">
        <v>2023</v>
      </c>
      <c r="P376" s="21" t="s">
        <v>2278</v>
      </c>
      <c r="Q376" s="21" t="s">
        <v>2259</v>
      </c>
      <c r="R376" s="21" t="s">
        <v>1976</v>
      </c>
      <c r="U376" s="21" t="s">
        <v>1390</v>
      </c>
      <c r="AA376" s="21" t="s">
        <v>644</v>
      </c>
      <c r="AB376" s="21" t="s">
        <v>1307</v>
      </c>
      <c r="AC376" s="21" t="s">
        <v>2357</v>
      </c>
      <c r="AD376" s="35">
        <v>45128</v>
      </c>
      <c r="AE376" s="21" t="str">
        <f t="shared" si="7"/>
        <v>AC_1014AML</v>
      </c>
      <c r="AI376" s="21" t="s">
        <v>974</v>
      </c>
      <c r="AJ376" s="21" t="s">
        <v>1285</v>
      </c>
      <c r="AK376"/>
    </row>
    <row r="377" spans="1:37" ht="51" customHeight="1">
      <c r="A377" s="21">
        <v>1015</v>
      </c>
      <c r="B377" s="21" t="s">
        <v>2243</v>
      </c>
      <c r="C377" s="21">
        <v>45.817227000000003</v>
      </c>
      <c r="D377" s="21">
        <v>4.5764019999999999</v>
      </c>
      <c r="E377" s="21" t="s">
        <v>2244</v>
      </c>
      <c r="F377" s="21">
        <v>2</v>
      </c>
      <c r="G377" s="44">
        <v>1</v>
      </c>
      <c r="H377" s="21" t="s">
        <v>140</v>
      </c>
      <c r="I377" s="21" t="s">
        <v>139</v>
      </c>
      <c r="J377" s="21" t="s">
        <v>139</v>
      </c>
      <c r="K377" s="21" t="s">
        <v>140</v>
      </c>
      <c r="M377" s="21" t="s">
        <v>2552</v>
      </c>
      <c r="O377" s="21">
        <v>2023</v>
      </c>
      <c r="P377" s="21" t="s">
        <v>2278</v>
      </c>
      <c r="Q377" s="21" t="s">
        <v>2259</v>
      </c>
      <c r="R377" s="21" t="s">
        <v>1976</v>
      </c>
      <c r="U377" s="21" t="s">
        <v>1390</v>
      </c>
      <c r="AA377" s="21" t="s">
        <v>644</v>
      </c>
      <c r="AB377" s="21" t="s">
        <v>2252</v>
      </c>
      <c r="AC377" s="21" t="s">
        <v>2363</v>
      </c>
      <c r="AD377" s="35">
        <v>45128</v>
      </c>
      <c r="AE377" s="21" t="str">
        <f t="shared" si="7"/>
        <v>AC_1015AML</v>
      </c>
      <c r="AI377" s="21" t="s">
        <v>974</v>
      </c>
      <c r="AJ377" s="21" t="s">
        <v>1285</v>
      </c>
      <c r="AK377"/>
    </row>
    <row r="378" spans="1:37" ht="12.75" customHeight="1">
      <c r="A378" s="21">
        <v>1016</v>
      </c>
      <c r="B378" s="21" t="s">
        <v>2245</v>
      </c>
      <c r="C378" s="21">
        <v>45.794645000000003</v>
      </c>
      <c r="D378" s="21">
        <v>4.5519619999999996</v>
      </c>
      <c r="E378" s="21" t="s">
        <v>2246</v>
      </c>
      <c r="F378" s="21">
        <v>2</v>
      </c>
      <c r="H378" s="21" t="s">
        <v>140</v>
      </c>
      <c r="I378" s="21" t="s">
        <v>139</v>
      </c>
      <c r="J378" s="21" t="s">
        <v>139</v>
      </c>
      <c r="K378" s="21" t="s">
        <v>140</v>
      </c>
      <c r="M378" s="21"/>
      <c r="O378" s="21">
        <v>2023</v>
      </c>
      <c r="P378" s="21" t="s">
        <v>2278</v>
      </c>
      <c r="Q378" s="21" t="s">
        <v>2259</v>
      </c>
      <c r="R378" s="21" t="s">
        <v>1976</v>
      </c>
      <c r="U378" s="21" t="s">
        <v>1390</v>
      </c>
      <c r="AA378" s="21" t="s">
        <v>644</v>
      </c>
      <c r="AB378" s="21" t="s">
        <v>2253</v>
      </c>
      <c r="AC378" s="21" t="s">
        <v>2364</v>
      </c>
      <c r="AD378" s="35">
        <v>45128</v>
      </c>
      <c r="AE378" s="21" t="str">
        <f t="shared" si="7"/>
        <v>AC_1016AML</v>
      </c>
      <c r="AI378" s="21" t="s">
        <v>974</v>
      </c>
      <c r="AJ378" s="21" t="s">
        <v>1285</v>
      </c>
      <c r="AK378"/>
    </row>
    <row r="379" spans="1:37" ht="15" customHeight="1">
      <c r="A379" s="21">
        <v>1017</v>
      </c>
      <c r="B379" s="21" t="s">
        <v>2247</v>
      </c>
      <c r="C379" s="21">
        <v>45.803286</v>
      </c>
      <c r="D379" s="21">
        <v>4.5204500000000003</v>
      </c>
      <c r="E379" s="21" t="s">
        <v>2248</v>
      </c>
      <c r="F379" s="21">
        <v>2</v>
      </c>
      <c r="H379" s="21" t="s">
        <v>140</v>
      </c>
      <c r="I379" s="21" t="s">
        <v>139</v>
      </c>
      <c r="J379" s="21" t="s">
        <v>139</v>
      </c>
      <c r="K379" s="21" t="s">
        <v>140</v>
      </c>
      <c r="M379" s="21"/>
      <c r="O379" s="21">
        <v>2023</v>
      </c>
      <c r="P379" s="21" t="s">
        <v>2278</v>
      </c>
      <c r="Q379" s="21" t="s">
        <v>2259</v>
      </c>
      <c r="R379" s="21" t="s">
        <v>1976</v>
      </c>
      <c r="U379" s="21" t="s">
        <v>1390</v>
      </c>
      <c r="AA379" s="21" t="s">
        <v>644</v>
      </c>
      <c r="AB379" s="21" t="s">
        <v>2254</v>
      </c>
      <c r="AC379" s="21" t="s">
        <v>2365</v>
      </c>
      <c r="AD379" s="35">
        <v>45128</v>
      </c>
      <c r="AE379" s="21" t="str">
        <f t="shared" si="7"/>
        <v>AC_1017AML</v>
      </c>
      <c r="AI379" s="21" t="s">
        <v>974</v>
      </c>
      <c r="AJ379" s="21" t="s">
        <v>1285</v>
      </c>
      <c r="AK379"/>
    </row>
    <row r="380" spans="1:37" ht="12.75" customHeight="1">
      <c r="A380" s="21">
        <v>1018</v>
      </c>
      <c r="B380" s="21" t="s">
        <v>2249</v>
      </c>
      <c r="C380" s="21">
        <v>45.836399</v>
      </c>
      <c r="D380" s="21">
        <v>4.7133649999999996</v>
      </c>
      <c r="E380" s="21" t="s">
        <v>2250</v>
      </c>
      <c r="F380" s="21">
        <v>5</v>
      </c>
      <c r="H380" s="21" t="s">
        <v>140</v>
      </c>
      <c r="I380" s="21" t="s">
        <v>139</v>
      </c>
      <c r="J380" s="21" t="s">
        <v>139</v>
      </c>
      <c r="K380" s="21" t="s">
        <v>140</v>
      </c>
      <c r="M380" s="21"/>
      <c r="O380" s="21">
        <v>2023</v>
      </c>
      <c r="P380" s="21" t="s">
        <v>2278</v>
      </c>
      <c r="Q380" s="21" t="s">
        <v>2259</v>
      </c>
      <c r="R380" s="21" t="s">
        <v>1976</v>
      </c>
      <c r="U380" s="21" t="s">
        <v>1390</v>
      </c>
      <c r="AA380" s="21" t="s">
        <v>644</v>
      </c>
      <c r="AB380" s="21" t="s">
        <v>2255</v>
      </c>
      <c r="AC380" s="21" t="s">
        <v>2366</v>
      </c>
      <c r="AD380" s="35">
        <v>45128</v>
      </c>
      <c r="AE380" s="21" t="str">
        <f t="shared" si="7"/>
        <v>AC_1018AML</v>
      </c>
      <c r="AI380" s="21" t="s">
        <v>974</v>
      </c>
      <c r="AJ380" s="21" t="s">
        <v>1285</v>
      </c>
      <c r="AK380"/>
    </row>
    <row r="381" spans="1:37" ht="51" customHeight="1">
      <c r="A381" s="21">
        <v>1023</v>
      </c>
      <c r="B381" s="28" t="s">
        <v>2560</v>
      </c>
      <c r="C381" s="102" t="s">
        <v>2561</v>
      </c>
      <c r="D381" s="102" t="s">
        <v>2562</v>
      </c>
      <c r="E381" s="28" t="s">
        <v>2563</v>
      </c>
      <c r="F381" s="21">
        <v>10</v>
      </c>
      <c r="G381" s="21">
        <v>1</v>
      </c>
      <c r="H381" s="21" t="s">
        <v>140</v>
      </c>
      <c r="I381" s="21" t="s">
        <v>139</v>
      </c>
      <c r="J381" s="21" t="s">
        <v>139</v>
      </c>
      <c r="K381" s="21" t="s">
        <v>140</v>
      </c>
      <c r="M381" s="21" t="s">
        <v>2564</v>
      </c>
      <c r="O381" s="21">
        <v>2024</v>
      </c>
      <c r="P381" s="21" t="s">
        <v>2278</v>
      </c>
      <c r="Q381" s="21" t="s">
        <v>120</v>
      </c>
      <c r="R381" s="21" t="s">
        <v>1974</v>
      </c>
      <c r="T381" s="21" t="s">
        <v>6</v>
      </c>
      <c r="U381" s="21" t="s">
        <v>1390</v>
      </c>
      <c r="X381" s="21" t="s">
        <v>2565</v>
      </c>
      <c r="Y381" s="21" t="s">
        <v>139</v>
      </c>
      <c r="AA381" s="28" t="s">
        <v>644</v>
      </c>
      <c r="AB381" s="21" t="s">
        <v>1307</v>
      </c>
      <c r="AC381" s="21" t="s">
        <v>2357</v>
      </c>
      <c r="AD381" s="35">
        <v>45875</v>
      </c>
      <c r="AE381" s="21" t="str">
        <f t="shared" si="7"/>
        <v>AC_1023AML</v>
      </c>
      <c r="AI381" s="21" t="s">
        <v>974</v>
      </c>
      <c r="AJ381" s="21" t="s">
        <v>1285</v>
      </c>
      <c r="AK381"/>
    </row>
    <row r="382" spans="1:37" ht="15" customHeight="1">
      <c r="A382" s="21">
        <v>352</v>
      </c>
      <c r="B382" s="21" t="s">
        <v>526</v>
      </c>
      <c r="C382" s="34">
        <v>45.596863999999997</v>
      </c>
      <c r="D382" s="34">
        <v>4.8530740000000003</v>
      </c>
      <c r="E382" s="21" t="s">
        <v>527</v>
      </c>
      <c r="F382" s="21">
        <v>80</v>
      </c>
      <c r="G382" s="21">
        <v>2</v>
      </c>
      <c r="H382" s="21" t="s">
        <v>139</v>
      </c>
      <c r="I382" s="21" t="s">
        <v>139</v>
      </c>
      <c r="J382" s="21" t="s">
        <v>139</v>
      </c>
      <c r="K382" s="21" t="s">
        <v>140</v>
      </c>
      <c r="M382" s="21" t="s">
        <v>524</v>
      </c>
      <c r="N382" s="21" t="s">
        <v>335</v>
      </c>
      <c r="O382" s="21" t="s">
        <v>2282</v>
      </c>
      <c r="P382" s="21" t="s">
        <v>2278</v>
      </c>
      <c r="Q382" s="21" t="s">
        <v>120</v>
      </c>
      <c r="R382" s="21" t="s">
        <v>1975</v>
      </c>
      <c r="U382" s="21" t="s">
        <v>1390</v>
      </c>
      <c r="Z382" s="21" t="s">
        <v>525</v>
      </c>
      <c r="AA382" s="21" t="s">
        <v>559</v>
      </c>
      <c r="AB382" s="21" t="s">
        <v>1245</v>
      </c>
      <c r="AC382" s="37">
        <v>69272</v>
      </c>
      <c r="AD382" s="35">
        <v>44753</v>
      </c>
      <c r="AE382" s="21" t="str">
        <f t="shared" si="7"/>
        <v>AC_352AML</v>
      </c>
      <c r="AF382" s="20"/>
      <c r="AG382" s="20"/>
      <c r="AH382" s="20"/>
      <c r="AI382" s="21" t="s">
        <v>974</v>
      </c>
      <c r="AJ382" s="21" t="s">
        <v>1246</v>
      </c>
      <c r="AK382"/>
    </row>
    <row r="383" spans="1:37" ht="12.75" customHeight="1">
      <c r="A383" s="21">
        <v>367</v>
      </c>
      <c r="B383" s="21" t="s">
        <v>557</v>
      </c>
      <c r="C383" s="34">
        <v>45.586658999999997</v>
      </c>
      <c r="D383" s="34">
        <v>4.7860971000000001</v>
      </c>
      <c r="E383" s="21" t="s">
        <v>558</v>
      </c>
      <c r="F383" s="21">
        <v>60</v>
      </c>
      <c r="G383" s="21">
        <v>0</v>
      </c>
      <c r="H383" s="21" t="s">
        <v>139</v>
      </c>
      <c r="I383" s="21" t="s">
        <v>139</v>
      </c>
      <c r="J383" s="21" t="s">
        <v>140</v>
      </c>
      <c r="K383" s="21" t="s">
        <v>140</v>
      </c>
      <c r="M383" s="21"/>
      <c r="O383" s="21">
        <v>0</v>
      </c>
      <c r="P383" s="21" t="s">
        <v>137</v>
      </c>
      <c r="Q383" s="21" t="s">
        <v>120</v>
      </c>
      <c r="R383" s="21" t="s">
        <v>1975</v>
      </c>
      <c r="U383" s="21" t="s">
        <v>1398</v>
      </c>
      <c r="Z383" s="21" t="s">
        <v>560</v>
      </c>
      <c r="AA383" s="21" t="s">
        <v>559</v>
      </c>
      <c r="AB383" s="21" t="s">
        <v>1253</v>
      </c>
      <c r="AC383" s="37">
        <v>38087</v>
      </c>
      <c r="AD383" s="35">
        <v>44753</v>
      </c>
      <c r="AE383" s="21" t="str">
        <f t="shared" si="7"/>
        <v>AC_367AML</v>
      </c>
      <c r="AF383" s="20"/>
      <c r="AG383" s="20"/>
      <c r="AH383" s="20"/>
      <c r="AI383" s="21" t="s">
        <v>888</v>
      </c>
      <c r="AJ383" s="21" t="s">
        <v>889</v>
      </c>
      <c r="AK383"/>
    </row>
    <row r="384" spans="1:37" ht="12.75" customHeight="1">
      <c r="A384" s="21">
        <v>368</v>
      </c>
      <c r="B384" s="21" t="s">
        <v>557</v>
      </c>
      <c r="C384" s="34">
        <v>45.646654499999997</v>
      </c>
      <c r="D384" s="34">
        <v>4.9093207999999997</v>
      </c>
      <c r="E384" s="21" t="s">
        <v>561</v>
      </c>
      <c r="F384" s="21">
        <v>120</v>
      </c>
      <c r="G384" s="21">
        <v>0</v>
      </c>
      <c r="H384" s="21" t="s">
        <v>139</v>
      </c>
      <c r="I384" s="21" t="s">
        <v>139</v>
      </c>
      <c r="J384" s="21" t="s">
        <v>140</v>
      </c>
      <c r="K384" s="21" t="s">
        <v>140</v>
      </c>
      <c r="M384" s="21"/>
      <c r="O384" s="21">
        <v>0</v>
      </c>
      <c r="P384" s="21" t="s">
        <v>137</v>
      </c>
      <c r="Q384" s="21" t="s">
        <v>120</v>
      </c>
      <c r="R384" s="21" t="s">
        <v>1975</v>
      </c>
      <c r="U384" s="21" t="s">
        <v>1398</v>
      </c>
      <c r="Z384" s="21" t="s">
        <v>560</v>
      </c>
      <c r="AA384" s="21" t="s">
        <v>559</v>
      </c>
      <c r="AB384" s="21" t="s">
        <v>1206</v>
      </c>
      <c r="AC384" s="37">
        <v>69273</v>
      </c>
      <c r="AD384" s="35">
        <v>44753</v>
      </c>
      <c r="AE384" s="21" t="str">
        <f t="shared" si="7"/>
        <v>AC_368AML</v>
      </c>
      <c r="AF384" s="20"/>
      <c r="AG384" s="20"/>
      <c r="AH384" s="20"/>
      <c r="AI384" s="21" t="s">
        <v>974</v>
      </c>
      <c r="AJ384" s="21" t="s">
        <v>1018</v>
      </c>
      <c r="AK384"/>
    </row>
    <row r="385" spans="1:37" ht="66">
      <c r="A385" s="21">
        <v>369</v>
      </c>
      <c r="B385" s="21" t="s">
        <v>557</v>
      </c>
      <c r="C385" s="34">
        <v>45.631391999999998</v>
      </c>
      <c r="D385" s="34">
        <v>4.8192529999999998</v>
      </c>
      <c r="E385" s="21" t="s">
        <v>562</v>
      </c>
      <c r="F385" s="21">
        <v>50</v>
      </c>
      <c r="G385" s="21">
        <v>0</v>
      </c>
      <c r="H385" s="21" t="s">
        <v>139</v>
      </c>
      <c r="I385" s="21" t="s">
        <v>139</v>
      </c>
      <c r="J385" s="21" t="s">
        <v>140</v>
      </c>
      <c r="M385" s="21"/>
      <c r="O385" s="21">
        <v>0</v>
      </c>
      <c r="P385" s="21" t="s">
        <v>137</v>
      </c>
      <c r="Q385" s="21" t="s">
        <v>120</v>
      </c>
      <c r="R385" s="21" t="s">
        <v>1975</v>
      </c>
      <c r="U385" s="21" t="s">
        <v>1398</v>
      </c>
      <c r="Z385" s="21" t="s">
        <v>560</v>
      </c>
      <c r="AA385" s="21" t="s">
        <v>559</v>
      </c>
      <c r="AB385" s="21" t="s">
        <v>1254</v>
      </c>
      <c r="AC385" s="37">
        <v>69294</v>
      </c>
      <c r="AD385" s="35">
        <v>44753</v>
      </c>
      <c r="AE385" s="21" t="str">
        <f t="shared" si="7"/>
        <v>AC_369AML</v>
      </c>
      <c r="AF385" s="20"/>
      <c r="AG385" s="20"/>
      <c r="AH385" s="20"/>
      <c r="AI385" s="21" t="s">
        <v>974</v>
      </c>
      <c r="AJ385" s="21" t="s">
        <v>1246</v>
      </c>
      <c r="AK385"/>
    </row>
    <row r="386" spans="1:37" ht="48" customHeight="1">
      <c r="A386" s="21">
        <v>527</v>
      </c>
      <c r="B386" s="21" t="s">
        <v>844</v>
      </c>
      <c r="C386" s="21">
        <v>45.606492000000003</v>
      </c>
      <c r="D386" s="21">
        <v>4.8095499999999998</v>
      </c>
      <c r="E386" s="21" t="s">
        <v>2279</v>
      </c>
      <c r="F386" s="21">
        <v>20</v>
      </c>
      <c r="G386" s="21">
        <v>0</v>
      </c>
      <c r="H386" s="21" t="s">
        <v>139</v>
      </c>
      <c r="J386" s="21" t="s">
        <v>139</v>
      </c>
      <c r="M386" s="21"/>
      <c r="P386" s="21" t="s">
        <v>2278</v>
      </c>
      <c r="Q386" s="21" t="s">
        <v>120</v>
      </c>
      <c r="R386" s="21" t="s">
        <v>1976</v>
      </c>
      <c r="U386" s="21" t="s">
        <v>1390</v>
      </c>
      <c r="AA386" s="21" t="s">
        <v>559</v>
      </c>
      <c r="AB386" s="21" t="s">
        <v>1250</v>
      </c>
      <c r="AC386" s="37">
        <v>69297</v>
      </c>
      <c r="AD386" s="35">
        <v>44872</v>
      </c>
      <c r="AE386" s="21" t="str">
        <f t="shared" si="7"/>
        <v>AC_527AML</v>
      </c>
      <c r="AF386" s="20"/>
      <c r="AG386" s="20"/>
      <c r="AH386" s="20"/>
      <c r="AI386" s="21" t="s">
        <v>974</v>
      </c>
      <c r="AJ386" s="21" t="s">
        <v>1246</v>
      </c>
      <c r="AK386"/>
    </row>
    <row r="387" spans="1:37">
      <c r="A387" s="21">
        <v>528</v>
      </c>
      <c r="B387" s="21" t="s">
        <v>845</v>
      </c>
      <c r="C387" s="21">
        <v>45.607326</v>
      </c>
      <c r="D387" s="21">
        <v>4.8311760000000001</v>
      </c>
      <c r="E387" s="21" t="s">
        <v>2280</v>
      </c>
      <c r="F387" s="21">
        <v>10</v>
      </c>
      <c r="G387" s="21">
        <v>0</v>
      </c>
      <c r="H387" s="21" t="s">
        <v>139</v>
      </c>
      <c r="J387" s="21" t="s">
        <v>139</v>
      </c>
      <c r="M387" s="21"/>
      <c r="P387" s="21" t="s">
        <v>2278</v>
      </c>
      <c r="Q387" s="21" t="s">
        <v>120</v>
      </c>
      <c r="R387" s="21" t="s">
        <v>1976</v>
      </c>
      <c r="U387" s="21" t="s">
        <v>1390</v>
      </c>
      <c r="AA387" s="21" t="s">
        <v>559</v>
      </c>
      <c r="AB387" s="21" t="s">
        <v>1245</v>
      </c>
      <c r="AC387" s="37">
        <v>69272</v>
      </c>
      <c r="AD387" s="35">
        <v>44872</v>
      </c>
      <c r="AE387" s="21" t="str">
        <f t="shared" si="7"/>
        <v>AC_528AML</v>
      </c>
      <c r="AF387" s="20"/>
      <c r="AG387" s="20"/>
      <c r="AH387" s="20"/>
      <c r="AI387" s="21" t="s">
        <v>974</v>
      </c>
      <c r="AJ387" s="21" t="s">
        <v>1246</v>
      </c>
      <c r="AK387"/>
    </row>
    <row r="388" spans="1:37" ht="15" customHeight="1">
      <c r="A388" s="21">
        <v>529</v>
      </c>
      <c r="B388" s="21" t="s">
        <v>846</v>
      </c>
      <c r="C388" s="21">
        <v>45.60613</v>
      </c>
      <c r="D388" s="21">
        <v>4.8485100000000001</v>
      </c>
      <c r="E388" s="21" t="s">
        <v>2281</v>
      </c>
      <c r="F388" s="21">
        <v>45</v>
      </c>
      <c r="G388" s="21">
        <v>0</v>
      </c>
      <c r="H388" s="21" t="s">
        <v>139</v>
      </c>
      <c r="J388" s="21" t="s">
        <v>139</v>
      </c>
      <c r="M388" s="21"/>
      <c r="P388" s="21" t="s">
        <v>2278</v>
      </c>
      <c r="Q388" s="21" t="s">
        <v>120</v>
      </c>
      <c r="R388" s="21" t="s">
        <v>1976</v>
      </c>
      <c r="U388" s="21" t="s">
        <v>1390</v>
      </c>
      <c r="AA388" s="21" t="s">
        <v>559</v>
      </c>
      <c r="AB388" s="21" t="s">
        <v>1245</v>
      </c>
      <c r="AC388" s="37">
        <v>69272</v>
      </c>
      <c r="AD388" s="35">
        <v>44872</v>
      </c>
      <c r="AE388" s="21" t="str">
        <f t="shared" si="7"/>
        <v>AC_529AML</v>
      </c>
      <c r="AF388" s="20"/>
      <c r="AG388" s="20"/>
      <c r="AH388" s="20"/>
      <c r="AI388" s="21" t="s">
        <v>974</v>
      </c>
      <c r="AJ388" s="21" t="s">
        <v>1246</v>
      </c>
      <c r="AK388"/>
    </row>
    <row r="389" spans="1:37" ht="63.75" customHeight="1">
      <c r="A389" s="21">
        <v>1020</v>
      </c>
      <c r="B389" s="21" t="s">
        <v>2263</v>
      </c>
      <c r="C389" s="34">
        <v>45.628509999999999</v>
      </c>
      <c r="D389" s="34">
        <v>4.8230300000000002</v>
      </c>
      <c r="E389" s="21" t="s">
        <v>2264</v>
      </c>
      <c r="F389" s="21">
        <v>2</v>
      </c>
      <c r="G389" s="21">
        <v>0</v>
      </c>
      <c r="H389" s="21" t="s">
        <v>139</v>
      </c>
      <c r="I389" s="21" t="s">
        <v>139</v>
      </c>
      <c r="J389" s="21" t="s">
        <v>139</v>
      </c>
      <c r="M389" s="21"/>
      <c r="P389" s="21" t="s">
        <v>2278</v>
      </c>
      <c r="Q389" s="21" t="s">
        <v>2259</v>
      </c>
      <c r="R389" s="21" t="s">
        <v>1976</v>
      </c>
      <c r="U389" s="21" t="s">
        <v>1390</v>
      </c>
      <c r="Z389" s="21" t="s">
        <v>560</v>
      </c>
      <c r="AA389" s="21" t="s">
        <v>559</v>
      </c>
      <c r="AB389" s="21" t="s">
        <v>1254</v>
      </c>
      <c r="AC389" s="37">
        <v>69294</v>
      </c>
      <c r="AD389" s="35">
        <v>45154</v>
      </c>
      <c r="AE389" s="21" t="str">
        <f t="shared" si="7"/>
        <v>AC_1020AML</v>
      </c>
      <c r="AF389" s="20"/>
      <c r="AG389" s="20"/>
      <c r="AH389" s="20"/>
      <c r="AI389" s="21" t="s">
        <v>974</v>
      </c>
      <c r="AJ389" s="21" t="s">
        <v>1246</v>
      </c>
      <c r="AK389"/>
    </row>
    <row r="390" spans="1:37" ht="15" customHeight="1">
      <c r="A390" s="21">
        <v>1021</v>
      </c>
      <c r="B390" s="21" t="s">
        <v>2261</v>
      </c>
      <c r="C390" s="34">
        <v>45.633249999999997</v>
      </c>
      <c r="D390" s="34">
        <v>4.8599500000000004</v>
      </c>
      <c r="E390" s="21" t="s">
        <v>2262</v>
      </c>
      <c r="F390" s="21">
        <v>2</v>
      </c>
      <c r="G390" s="21">
        <v>0</v>
      </c>
      <c r="H390" s="21" t="s">
        <v>139</v>
      </c>
      <c r="I390" s="21" t="s">
        <v>139</v>
      </c>
      <c r="J390" s="21" t="s">
        <v>139</v>
      </c>
      <c r="M390" s="21"/>
      <c r="P390" s="21" t="s">
        <v>2278</v>
      </c>
      <c r="Q390" s="21" t="s">
        <v>2259</v>
      </c>
      <c r="R390" s="21" t="s">
        <v>1976</v>
      </c>
      <c r="U390" s="21" t="s">
        <v>1390</v>
      </c>
      <c r="Z390" s="21" t="s">
        <v>560</v>
      </c>
      <c r="AA390" s="21" t="s">
        <v>559</v>
      </c>
      <c r="AB390" s="21" t="s">
        <v>2260</v>
      </c>
      <c r="AC390" s="37">
        <v>69291</v>
      </c>
      <c r="AD390" s="35">
        <v>45154</v>
      </c>
      <c r="AE390" s="21" t="str">
        <f t="shared" si="7"/>
        <v>AC_1021AML</v>
      </c>
      <c r="AF390" s="20"/>
      <c r="AG390" s="20"/>
      <c r="AH390" s="20"/>
      <c r="AI390" s="21" t="s">
        <v>974</v>
      </c>
      <c r="AJ390" s="21" t="s">
        <v>1246</v>
      </c>
      <c r="AK390"/>
    </row>
    <row r="391" spans="1:37" ht="12.75" customHeight="1">
      <c r="A391" s="21">
        <v>391</v>
      </c>
      <c r="B391" s="81" t="s">
        <v>603</v>
      </c>
      <c r="C391" s="34">
        <v>45.963479918439397</v>
      </c>
      <c r="D391" s="34">
        <v>3.9148610897628702</v>
      </c>
      <c r="E391" s="21" t="s">
        <v>603</v>
      </c>
      <c r="K391" s="21" t="s">
        <v>139</v>
      </c>
      <c r="M391" s="21"/>
      <c r="P391" s="21" t="s">
        <v>582</v>
      </c>
      <c r="Q391" s="21" t="s">
        <v>185</v>
      </c>
      <c r="R391" s="21" t="s">
        <v>1374</v>
      </c>
      <c r="Z391" s="21" t="s">
        <v>605</v>
      </c>
      <c r="AA391" s="21" t="s">
        <v>604</v>
      </c>
      <c r="AB391" s="21" t="s">
        <v>1265</v>
      </c>
      <c r="AC391" s="37">
        <v>42061</v>
      </c>
      <c r="AD391" s="35">
        <v>44753</v>
      </c>
      <c r="AE391" s="21" t="str">
        <f t="shared" si="7"/>
        <v>AC_391AML</v>
      </c>
      <c r="AI391" s="21" t="s">
        <v>876</v>
      </c>
      <c r="AJ391" s="21" t="s">
        <v>1266</v>
      </c>
      <c r="AK391"/>
    </row>
    <row r="392" spans="1:37" ht="12.75" customHeight="1">
      <c r="A392" s="21">
        <v>392</v>
      </c>
      <c r="B392" s="81" t="s">
        <v>606</v>
      </c>
      <c r="C392" s="34">
        <v>45.913588782876502</v>
      </c>
      <c r="D392" s="34">
        <v>3.84802156272952</v>
      </c>
      <c r="E392" s="21" t="s">
        <v>606</v>
      </c>
      <c r="K392" s="21" t="s">
        <v>140</v>
      </c>
      <c r="M392" s="21"/>
      <c r="P392" s="21" t="s">
        <v>582</v>
      </c>
      <c r="Q392" s="21" t="s">
        <v>185</v>
      </c>
      <c r="R392" s="21" t="s">
        <v>1374</v>
      </c>
      <c r="Z392" s="21" t="s">
        <v>607</v>
      </c>
      <c r="AA392" s="21" t="s">
        <v>604</v>
      </c>
      <c r="AB392" s="21" t="s">
        <v>1267</v>
      </c>
      <c r="AC392" s="37">
        <v>42248</v>
      </c>
      <c r="AD392" s="35">
        <v>44753</v>
      </c>
      <c r="AE392" s="21" t="str">
        <f t="shared" si="7"/>
        <v>AC_392AML</v>
      </c>
      <c r="AI392" s="21" t="s">
        <v>876</v>
      </c>
      <c r="AJ392" s="21" t="s">
        <v>1266</v>
      </c>
      <c r="AK392"/>
    </row>
    <row r="393" spans="1:37" ht="12.75" customHeight="1">
      <c r="A393" s="21">
        <v>393</v>
      </c>
      <c r="B393" s="21" t="s">
        <v>608</v>
      </c>
      <c r="C393" s="34">
        <v>45.915826979619297</v>
      </c>
      <c r="D393" s="34">
        <v>3.8450044028680801</v>
      </c>
      <c r="E393" s="21" t="s">
        <v>608</v>
      </c>
      <c r="K393" s="21" t="s">
        <v>140</v>
      </c>
      <c r="M393" s="21"/>
      <c r="P393" s="21" t="s">
        <v>582</v>
      </c>
      <c r="Q393" s="21" t="s">
        <v>185</v>
      </c>
      <c r="R393" s="21" t="s">
        <v>1374</v>
      </c>
      <c r="Z393" s="21" t="s">
        <v>609</v>
      </c>
      <c r="AA393" s="21" t="s">
        <v>604</v>
      </c>
      <c r="AB393" s="21" t="s">
        <v>1267</v>
      </c>
      <c r="AC393" s="37">
        <v>42248</v>
      </c>
      <c r="AD393" s="35">
        <v>44753</v>
      </c>
      <c r="AE393" s="21" t="str">
        <f t="shared" si="7"/>
        <v>AC_393AML</v>
      </c>
      <c r="AI393" s="21" t="s">
        <v>876</v>
      </c>
      <c r="AJ393" s="21" t="s">
        <v>1266</v>
      </c>
      <c r="AK393"/>
    </row>
    <row r="394" spans="1:37">
      <c r="A394" s="21">
        <v>394</v>
      </c>
      <c r="B394" s="21" t="s">
        <v>610</v>
      </c>
      <c r="C394" s="34">
        <v>45.848453431778701</v>
      </c>
      <c r="D394" s="34">
        <v>3.7951162108641801</v>
      </c>
      <c r="E394" s="21" t="s">
        <v>610</v>
      </c>
      <c r="F394" s="21" t="s">
        <v>611</v>
      </c>
      <c r="K394" s="21" t="s">
        <v>140</v>
      </c>
      <c r="M394" s="21"/>
      <c r="P394" s="21" t="s">
        <v>582</v>
      </c>
      <c r="Q394" s="21" t="s">
        <v>2274</v>
      </c>
      <c r="R394" s="21" t="s">
        <v>1374</v>
      </c>
      <c r="AA394" s="21" t="s">
        <v>604</v>
      </c>
      <c r="AB394" s="21" t="s">
        <v>1268</v>
      </c>
      <c r="AC394" s="37">
        <v>42295</v>
      </c>
      <c r="AD394" s="35">
        <v>44753</v>
      </c>
      <c r="AE394" s="21" t="str">
        <f t="shared" si="7"/>
        <v>AC_394AML</v>
      </c>
      <c r="AI394" s="21" t="s">
        <v>876</v>
      </c>
      <c r="AJ394" s="21" t="s">
        <v>1266</v>
      </c>
      <c r="AK394"/>
    </row>
    <row r="395" spans="1:37" ht="66">
      <c r="A395" s="21">
        <v>395</v>
      </c>
      <c r="B395" s="21" t="s">
        <v>612</v>
      </c>
      <c r="C395" s="34">
        <v>45.8535792947728</v>
      </c>
      <c r="D395" s="34">
        <v>3.8116176179959398</v>
      </c>
      <c r="E395" s="21" t="s">
        <v>612</v>
      </c>
      <c r="F395" s="21" t="s">
        <v>611</v>
      </c>
      <c r="K395" s="21" t="s">
        <v>140</v>
      </c>
      <c r="M395" s="21"/>
      <c r="P395" s="21" t="s">
        <v>582</v>
      </c>
      <c r="Q395" s="21" t="s">
        <v>2274</v>
      </c>
      <c r="R395" s="21" t="s">
        <v>1374</v>
      </c>
      <c r="Z395" s="21" t="s">
        <v>613</v>
      </c>
      <c r="AA395" s="21" t="s">
        <v>604</v>
      </c>
      <c r="AB395" s="21" t="s">
        <v>1268</v>
      </c>
      <c r="AC395" s="37">
        <v>42295</v>
      </c>
      <c r="AD395" s="35">
        <v>44753</v>
      </c>
      <c r="AE395" s="21" t="str">
        <f t="shared" si="7"/>
        <v>AC_395AML</v>
      </c>
      <c r="AI395" s="21" t="s">
        <v>876</v>
      </c>
      <c r="AJ395" s="21" t="s">
        <v>1266</v>
      </c>
      <c r="AK395"/>
    </row>
    <row r="396" spans="1:37" ht="12.75" customHeight="1">
      <c r="A396" s="21">
        <v>193</v>
      </c>
      <c r="B396" s="21" t="s">
        <v>343</v>
      </c>
      <c r="C396" s="34">
        <v>45.678453311493101</v>
      </c>
      <c r="D396" s="34">
        <v>4.6900774065432902</v>
      </c>
      <c r="E396" s="21" t="s">
        <v>344</v>
      </c>
      <c r="F396" s="21">
        <v>15</v>
      </c>
      <c r="G396" s="21">
        <v>0</v>
      </c>
      <c r="H396" s="21" t="s">
        <v>139</v>
      </c>
      <c r="I396" s="21" t="s">
        <v>139</v>
      </c>
      <c r="J396" s="21" t="s">
        <v>139</v>
      </c>
      <c r="K396" s="21" t="s">
        <v>140</v>
      </c>
      <c r="M396" s="21" t="s">
        <v>345</v>
      </c>
      <c r="P396" s="21" t="s">
        <v>2278</v>
      </c>
      <c r="Q396" s="21" t="s">
        <v>120</v>
      </c>
      <c r="R396" s="21" t="s">
        <v>1974</v>
      </c>
      <c r="T396" s="21" t="s">
        <v>10</v>
      </c>
      <c r="U396" s="21" t="s">
        <v>1390</v>
      </c>
      <c r="AA396" s="21" t="s">
        <v>346</v>
      </c>
      <c r="AB396" s="21" t="s">
        <v>1171</v>
      </c>
      <c r="AC396" s="21" t="s">
        <v>1172</v>
      </c>
      <c r="AD396" s="35">
        <v>44753</v>
      </c>
      <c r="AE396" s="21" t="str">
        <f t="shared" si="7"/>
        <v>AC_193AML</v>
      </c>
      <c r="AF396" s="20"/>
      <c r="AG396" s="20"/>
      <c r="AH396" s="20"/>
      <c r="AI396" s="21" t="s">
        <v>974</v>
      </c>
      <c r="AJ396" s="21" t="s">
        <v>1173</v>
      </c>
      <c r="AK396"/>
    </row>
    <row r="397" spans="1:37" ht="12.75" customHeight="1">
      <c r="A397" s="21">
        <v>194</v>
      </c>
      <c r="B397" s="21" t="s">
        <v>347</v>
      </c>
      <c r="C397" s="34">
        <v>45.675143388241104</v>
      </c>
      <c r="D397" s="34">
        <v>4.6963931735210496</v>
      </c>
      <c r="E397" s="21" t="s">
        <v>348</v>
      </c>
      <c r="F397" s="21">
        <v>10</v>
      </c>
      <c r="G397" s="21">
        <v>1</v>
      </c>
      <c r="H397" s="21" t="s">
        <v>139</v>
      </c>
      <c r="I397" s="21" t="s">
        <v>139</v>
      </c>
      <c r="J397" s="21" t="s">
        <v>139</v>
      </c>
      <c r="K397" s="21" t="s">
        <v>140</v>
      </c>
      <c r="M397" s="21" t="s">
        <v>349</v>
      </c>
      <c r="P397" s="21" t="s">
        <v>2278</v>
      </c>
      <c r="Q397" s="21" t="s">
        <v>120</v>
      </c>
      <c r="R397" s="21" t="s">
        <v>1976</v>
      </c>
      <c r="T397" s="21" t="s">
        <v>24</v>
      </c>
      <c r="U397" s="21" t="s">
        <v>1390</v>
      </c>
      <c r="AA397" s="21" t="s">
        <v>346</v>
      </c>
      <c r="AB397" s="21" t="s">
        <v>1171</v>
      </c>
      <c r="AC397" s="21" t="s">
        <v>1172</v>
      </c>
      <c r="AD397" s="35">
        <v>44753</v>
      </c>
      <c r="AE397" s="21" t="str">
        <f t="shared" si="7"/>
        <v>AC_194AML</v>
      </c>
      <c r="AF397" s="20"/>
      <c r="AG397" s="20"/>
      <c r="AH397" s="20"/>
      <c r="AI397" s="21" t="s">
        <v>974</v>
      </c>
      <c r="AJ397" s="21" t="s">
        <v>1173</v>
      </c>
      <c r="AK397"/>
    </row>
    <row r="398" spans="1:37" ht="39.6">
      <c r="A398" s="21">
        <v>195</v>
      </c>
      <c r="B398" s="21" t="s">
        <v>350</v>
      </c>
      <c r="C398" s="34">
        <v>45.642064329569898</v>
      </c>
      <c r="D398" s="34">
        <v>4.6902154748452602</v>
      </c>
      <c r="E398" s="21" t="s">
        <v>351</v>
      </c>
      <c r="F398" s="21">
        <v>10</v>
      </c>
      <c r="G398" s="21">
        <v>0</v>
      </c>
      <c r="H398" s="21" t="s">
        <v>139</v>
      </c>
      <c r="I398" s="21" t="s">
        <v>139</v>
      </c>
      <c r="J398" s="21" t="s">
        <v>139</v>
      </c>
      <c r="K398" s="21" t="s">
        <v>140</v>
      </c>
      <c r="M398" s="21" t="s">
        <v>2747</v>
      </c>
      <c r="P398" s="21" t="s">
        <v>2278</v>
      </c>
      <c r="Q398" s="21" t="s">
        <v>120</v>
      </c>
      <c r="R398" s="21" t="s">
        <v>1976</v>
      </c>
      <c r="T398" s="21" t="s">
        <v>10</v>
      </c>
      <c r="U398" s="21" t="s">
        <v>1390</v>
      </c>
      <c r="AA398" s="21" t="s">
        <v>346</v>
      </c>
      <c r="AB398" s="21" t="s">
        <v>1174</v>
      </c>
      <c r="AC398" s="21" t="s">
        <v>1175</v>
      </c>
      <c r="AD398" s="35">
        <v>44753</v>
      </c>
      <c r="AE398" s="21" t="str">
        <f t="shared" si="7"/>
        <v>AC_195AML</v>
      </c>
      <c r="AF398" s="20"/>
      <c r="AG398" s="20"/>
      <c r="AH398" s="20"/>
      <c r="AI398" s="21" t="s">
        <v>974</v>
      </c>
      <c r="AJ398" s="21" t="s">
        <v>1173</v>
      </c>
      <c r="AK398"/>
    </row>
    <row r="399" spans="1:37" ht="26.4">
      <c r="A399" s="21">
        <v>196</v>
      </c>
      <c r="B399" s="21" t="s">
        <v>352</v>
      </c>
      <c r="C399" s="34">
        <v>45.577907268949801</v>
      </c>
      <c r="D399" s="34">
        <v>4.6627585596068002</v>
      </c>
      <c r="E399" s="21" t="s">
        <v>353</v>
      </c>
      <c r="F399" s="21">
        <v>10</v>
      </c>
      <c r="G399" s="21">
        <v>1</v>
      </c>
      <c r="H399" s="21" t="s">
        <v>139</v>
      </c>
      <c r="I399" s="21" t="s">
        <v>139</v>
      </c>
      <c r="J399" s="21" t="s">
        <v>139</v>
      </c>
      <c r="K399" s="21" t="s">
        <v>140</v>
      </c>
      <c r="M399" s="21" t="s">
        <v>354</v>
      </c>
      <c r="P399" s="21" t="s">
        <v>2278</v>
      </c>
      <c r="Q399" s="21" t="s">
        <v>120</v>
      </c>
      <c r="R399" s="21" t="s">
        <v>1976</v>
      </c>
      <c r="T399" s="21" t="s">
        <v>24</v>
      </c>
      <c r="U399" s="21" t="s">
        <v>1390</v>
      </c>
      <c r="AA399" s="21" t="s">
        <v>346</v>
      </c>
      <c r="AB399" s="21" t="s">
        <v>1176</v>
      </c>
      <c r="AC399" s="21" t="s">
        <v>1177</v>
      </c>
      <c r="AD399" s="35">
        <v>44753</v>
      </c>
      <c r="AE399" s="21" t="str">
        <f t="shared" si="7"/>
        <v>AC_196AML</v>
      </c>
      <c r="AF399" s="20"/>
      <c r="AG399" s="20"/>
      <c r="AH399" s="20"/>
      <c r="AI399" s="21" t="s">
        <v>974</v>
      </c>
      <c r="AJ399" s="21" t="s">
        <v>1173</v>
      </c>
      <c r="AK399"/>
    </row>
    <row r="400" spans="1:37" ht="39.6">
      <c r="A400" s="21">
        <v>197</v>
      </c>
      <c r="B400" s="21" t="s">
        <v>355</v>
      </c>
      <c r="C400" s="34">
        <v>45.583551520282903</v>
      </c>
      <c r="D400" s="34">
        <v>4.6949903227710497</v>
      </c>
      <c r="E400" s="21" t="s">
        <v>356</v>
      </c>
      <c r="F400" s="21">
        <v>20</v>
      </c>
      <c r="G400" s="21" t="s">
        <v>357</v>
      </c>
      <c r="H400" s="21" t="s">
        <v>139</v>
      </c>
      <c r="I400" s="21" t="s">
        <v>139</v>
      </c>
      <c r="J400" s="21" t="s">
        <v>139</v>
      </c>
      <c r="K400" s="21" t="s">
        <v>140</v>
      </c>
      <c r="M400" s="21" t="s">
        <v>354</v>
      </c>
      <c r="P400" s="21" t="s">
        <v>2278</v>
      </c>
      <c r="Q400" s="21" t="s">
        <v>120</v>
      </c>
      <c r="R400" s="21" t="s">
        <v>1974</v>
      </c>
      <c r="T400" s="21" t="s">
        <v>24</v>
      </c>
      <c r="U400" s="21" t="s">
        <v>1390</v>
      </c>
      <c r="Z400" s="21" t="s">
        <v>358</v>
      </c>
      <c r="AA400" s="21" t="s">
        <v>346</v>
      </c>
      <c r="AB400" s="21" t="s">
        <v>1176</v>
      </c>
      <c r="AC400" s="21" t="s">
        <v>1177</v>
      </c>
      <c r="AD400" s="35">
        <v>44753</v>
      </c>
      <c r="AE400" s="21" t="str">
        <f t="shared" si="7"/>
        <v>AC_197AML</v>
      </c>
      <c r="AF400" s="20"/>
      <c r="AG400" s="20"/>
      <c r="AH400" s="20"/>
      <c r="AI400" s="21" t="s">
        <v>974</v>
      </c>
      <c r="AJ400" s="21" t="s">
        <v>1173</v>
      </c>
      <c r="AK400"/>
    </row>
    <row r="401" spans="1:37" ht="39.6">
      <c r="A401" s="21">
        <v>198</v>
      </c>
      <c r="B401" s="21" t="s">
        <v>359</v>
      </c>
      <c r="C401" s="34">
        <v>45.6042890904111</v>
      </c>
      <c r="D401" s="34">
        <v>4.6903937917004903</v>
      </c>
      <c r="E401" s="21" t="s">
        <v>360</v>
      </c>
      <c r="F401" s="21">
        <v>60</v>
      </c>
      <c r="G401" s="21">
        <v>2</v>
      </c>
      <c r="H401" s="21" t="s">
        <v>139</v>
      </c>
      <c r="I401" s="21" t="s">
        <v>139</v>
      </c>
      <c r="J401" s="21" t="s">
        <v>139</v>
      </c>
      <c r="K401" s="21" t="s">
        <v>140</v>
      </c>
      <c r="M401" s="21" t="s">
        <v>2748</v>
      </c>
      <c r="P401" s="21" t="s">
        <v>2278</v>
      </c>
      <c r="Q401" s="21" t="s">
        <v>120</v>
      </c>
      <c r="R401" s="21" t="s">
        <v>1974</v>
      </c>
      <c r="T401" s="21" t="s">
        <v>10</v>
      </c>
      <c r="U401" s="21" t="s">
        <v>1390</v>
      </c>
      <c r="AA401" s="21" t="s">
        <v>346</v>
      </c>
      <c r="AB401" s="21" t="s">
        <v>1176</v>
      </c>
      <c r="AC401" s="21" t="s">
        <v>1177</v>
      </c>
      <c r="AD401" s="35">
        <v>44753</v>
      </c>
      <c r="AE401" s="21" t="str">
        <f t="shared" si="7"/>
        <v>AC_198AML</v>
      </c>
      <c r="AF401" s="20"/>
      <c r="AG401" s="20"/>
      <c r="AH401" s="20"/>
      <c r="AI401" s="21" t="s">
        <v>974</v>
      </c>
      <c r="AJ401" s="21" t="s">
        <v>1173</v>
      </c>
      <c r="AK401"/>
    </row>
    <row r="402" spans="1:37" ht="26.4">
      <c r="A402" s="21">
        <v>199</v>
      </c>
      <c r="B402" s="21" t="s">
        <v>361</v>
      </c>
      <c r="C402" s="34">
        <v>45.633989541266203</v>
      </c>
      <c r="D402" s="34">
        <v>4.6379311282262696</v>
      </c>
      <c r="E402" s="21" t="s">
        <v>362</v>
      </c>
      <c r="F402" s="21">
        <v>3</v>
      </c>
      <c r="G402" s="21">
        <v>1</v>
      </c>
      <c r="H402" s="21" t="s">
        <v>139</v>
      </c>
      <c r="I402" s="21" t="s">
        <v>139</v>
      </c>
      <c r="J402" s="21" t="s">
        <v>139</v>
      </c>
      <c r="K402" s="21" t="s">
        <v>140</v>
      </c>
      <c r="M402" s="21" t="s">
        <v>363</v>
      </c>
      <c r="P402" s="21" t="s">
        <v>2278</v>
      </c>
      <c r="Q402" s="21" t="s">
        <v>120</v>
      </c>
      <c r="R402" s="21" t="s">
        <v>1976</v>
      </c>
      <c r="T402" s="21" t="s">
        <v>24</v>
      </c>
      <c r="U402" s="21" t="s">
        <v>1390</v>
      </c>
      <c r="AA402" s="21" t="s">
        <v>346</v>
      </c>
      <c r="AB402" s="21" t="s">
        <v>1178</v>
      </c>
      <c r="AC402" s="21" t="s">
        <v>1179</v>
      </c>
      <c r="AD402" s="35">
        <v>44753</v>
      </c>
      <c r="AE402" s="21" t="str">
        <f t="shared" si="7"/>
        <v>AC_199AML</v>
      </c>
      <c r="AF402" s="20"/>
      <c r="AG402" s="20"/>
      <c r="AH402" s="20"/>
      <c r="AI402" s="21" t="s">
        <v>974</v>
      </c>
      <c r="AJ402" s="21" t="s">
        <v>1173</v>
      </c>
      <c r="AK402"/>
    </row>
    <row r="403" spans="1:37" ht="26.4">
      <c r="A403" s="21">
        <v>200</v>
      </c>
      <c r="B403" s="21" t="s">
        <v>364</v>
      </c>
      <c r="C403" s="34">
        <v>45.629123695752298</v>
      </c>
      <c r="D403" s="34">
        <v>4.60142721663874</v>
      </c>
      <c r="E403" s="21" t="s">
        <v>365</v>
      </c>
      <c r="F403" s="21">
        <v>2</v>
      </c>
      <c r="G403" s="21">
        <v>0</v>
      </c>
      <c r="H403" s="21" t="s">
        <v>139</v>
      </c>
      <c r="I403" s="21" t="s">
        <v>139</v>
      </c>
      <c r="J403" s="21" t="s">
        <v>139</v>
      </c>
      <c r="K403" s="21" t="s">
        <v>140</v>
      </c>
      <c r="M403" s="21" t="s">
        <v>366</v>
      </c>
      <c r="P403" s="21" t="s">
        <v>2278</v>
      </c>
      <c r="Q403" s="21" t="s">
        <v>120</v>
      </c>
      <c r="R403" s="21" t="s">
        <v>1976</v>
      </c>
      <c r="T403" s="21" t="s">
        <v>24</v>
      </c>
      <c r="U403" s="21" t="s">
        <v>1390</v>
      </c>
      <c r="AA403" s="21" t="s">
        <v>346</v>
      </c>
      <c r="AB403" s="21" t="s">
        <v>1180</v>
      </c>
      <c r="AC403" s="21" t="s">
        <v>1181</v>
      </c>
      <c r="AD403" s="35">
        <v>44753</v>
      </c>
      <c r="AE403" s="21" t="str">
        <f t="shared" si="7"/>
        <v>AC_200AML</v>
      </c>
      <c r="AF403" s="20"/>
      <c r="AG403" s="20"/>
      <c r="AH403" s="20"/>
      <c r="AI403" s="21" t="s">
        <v>974</v>
      </c>
      <c r="AJ403" s="21" t="s">
        <v>1173</v>
      </c>
      <c r="AK403"/>
    </row>
    <row r="404" spans="1:37" ht="12.75" customHeight="1">
      <c r="A404" s="21">
        <v>201</v>
      </c>
      <c r="B404" s="21" t="s">
        <v>367</v>
      </c>
      <c r="C404" s="34">
        <v>45.659335283189598</v>
      </c>
      <c r="D404" s="34">
        <v>4.63192556819586</v>
      </c>
      <c r="E404" s="21" t="s">
        <v>368</v>
      </c>
      <c r="F404" s="21">
        <v>5</v>
      </c>
      <c r="G404" s="21">
        <v>0</v>
      </c>
      <c r="H404" s="21" t="s">
        <v>139</v>
      </c>
      <c r="I404" s="21" t="s">
        <v>139</v>
      </c>
      <c r="J404" s="21" t="s">
        <v>139</v>
      </c>
      <c r="K404" s="21" t="s">
        <v>140</v>
      </c>
      <c r="M404" s="21" t="s">
        <v>369</v>
      </c>
      <c r="P404" s="21" t="s">
        <v>2278</v>
      </c>
      <c r="Q404" s="21" t="s">
        <v>120</v>
      </c>
      <c r="R404" s="21" t="s">
        <v>1976</v>
      </c>
      <c r="T404" s="21" t="s">
        <v>28</v>
      </c>
      <c r="U404" s="21" t="s">
        <v>1390</v>
      </c>
      <c r="AA404" s="21" t="s">
        <v>346</v>
      </c>
      <c r="AB404" s="21" t="s">
        <v>1182</v>
      </c>
      <c r="AC404" s="21" t="s">
        <v>1183</v>
      </c>
      <c r="AD404" s="35">
        <v>44753</v>
      </c>
      <c r="AE404" s="21" t="str">
        <f t="shared" si="7"/>
        <v>AC_201AML</v>
      </c>
      <c r="AF404" s="20"/>
      <c r="AG404" s="20"/>
      <c r="AH404" s="20"/>
      <c r="AI404" s="21" t="s">
        <v>974</v>
      </c>
      <c r="AJ404" s="21" t="s">
        <v>1173</v>
      </c>
      <c r="AK404"/>
    </row>
    <row r="405" spans="1:37" ht="12.75" customHeight="1">
      <c r="A405" s="21">
        <v>202</v>
      </c>
      <c r="B405" s="21" t="s">
        <v>370</v>
      </c>
      <c r="C405" s="34">
        <v>45.641306300698801</v>
      </c>
      <c r="D405" s="34">
        <v>4.7243690530922597</v>
      </c>
      <c r="E405" s="21" t="s">
        <v>371</v>
      </c>
      <c r="F405" s="21">
        <v>10</v>
      </c>
      <c r="G405" s="21">
        <v>1</v>
      </c>
      <c r="H405" s="21" t="s">
        <v>139</v>
      </c>
      <c r="I405" s="21" t="s">
        <v>139</v>
      </c>
      <c r="J405" s="21" t="s">
        <v>139</v>
      </c>
      <c r="K405" s="21" t="s">
        <v>140</v>
      </c>
      <c r="M405" s="21" t="s">
        <v>372</v>
      </c>
      <c r="P405" s="21" t="s">
        <v>2278</v>
      </c>
      <c r="Q405" s="21" t="s">
        <v>120</v>
      </c>
      <c r="R405" s="21" t="s">
        <v>1976</v>
      </c>
      <c r="T405" s="21" t="s">
        <v>24</v>
      </c>
      <c r="U405" s="21" t="s">
        <v>1390</v>
      </c>
      <c r="AA405" s="21" t="s">
        <v>346</v>
      </c>
      <c r="AB405" s="21" t="s">
        <v>1184</v>
      </c>
      <c r="AC405" s="21" t="s">
        <v>1185</v>
      </c>
      <c r="AD405" s="35">
        <v>44753</v>
      </c>
      <c r="AE405" s="21" t="str">
        <f t="shared" si="7"/>
        <v>AC_202AML</v>
      </c>
      <c r="AF405" s="20"/>
      <c r="AG405" s="20"/>
      <c r="AH405" s="20"/>
      <c r="AI405" s="21" t="s">
        <v>974</v>
      </c>
      <c r="AJ405" s="21" t="s">
        <v>1173</v>
      </c>
      <c r="AK405"/>
    </row>
    <row r="406" spans="1:37" ht="26.4">
      <c r="A406" s="21">
        <v>203</v>
      </c>
      <c r="B406" s="21" t="s">
        <v>373</v>
      </c>
      <c r="C406" s="34">
        <v>45.660882676691003</v>
      </c>
      <c r="D406" s="34">
        <v>4.7173461264104297</v>
      </c>
      <c r="E406" s="21" t="s">
        <v>374</v>
      </c>
      <c r="F406" s="21">
        <v>30</v>
      </c>
      <c r="G406" s="21">
        <v>0</v>
      </c>
      <c r="H406" s="21" t="s">
        <v>139</v>
      </c>
      <c r="I406" s="21" t="s">
        <v>139</v>
      </c>
      <c r="J406" s="21" t="s">
        <v>139</v>
      </c>
      <c r="K406" s="21" t="s">
        <v>140</v>
      </c>
      <c r="M406" s="21" t="s">
        <v>375</v>
      </c>
      <c r="P406" s="21" t="s">
        <v>2278</v>
      </c>
      <c r="Q406" s="21" t="s">
        <v>120</v>
      </c>
      <c r="R406" s="21" t="s">
        <v>1974</v>
      </c>
      <c r="T406" s="21" t="s">
        <v>24</v>
      </c>
      <c r="U406" s="21" t="s">
        <v>1390</v>
      </c>
      <c r="Z406" s="21" t="s">
        <v>376</v>
      </c>
      <c r="AA406" s="21" t="s">
        <v>346</v>
      </c>
      <c r="AB406" s="21" t="s">
        <v>1186</v>
      </c>
      <c r="AC406" s="21" t="s">
        <v>1187</v>
      </c>
      <c r="AD406" s="35">
        <v>44753</v>
      </c>
      <c r="AE406" s="21" t="str">
        <f t="shared" si="7"/>
        <v>AC_203AML</v>
      </c>
      <c r="AF406" s="20"/>
      <c r="AG406" s="20"/>
      <c r="AH406" s="20"/>
      <c r="AI406" s="21" t="s">
        <v>974</v>
      </c>
      <c r="AJ406" s="21" t="s">
        <v>1173</v>
      </c>
      <c r="AK406"/>
    </row>
    <row r="407" spans="1:37" ht="52.8">
      <c r="A407" s="21">
        <v>204</v>
      </c>
      <c r="B407" s="21" t="s">
        <v>273</v>
      </c>
      <c r="C407" s="34">
        <v>45.589794159836302</v>
      </c>
      <c r="D407" s="34">
        <v>4.6655657049828099</v>
      </c>
      <c r="E407" s="21" t="s">
        <v>377</v>
      </c>
      <c r="F407" s="21">
        <v>10</v>
      </c>
      <c r="G407" s="21">
        <v>0</v>
      </c>
      <c r="H407" s="21" t="s">
        <v>139</v>
      </c>
      <c r="I407" s="21" t="s">
        <v>139</v>
      </c>
      <c r="J407" s="21" t="s">
        <v>139</v>
      </c>
      <c r="K407" s="21" t="s">
        <v>140</v>
      </c>
      <c r="M407" s="21" t="s">
        <v>2749</v>
      </c>
      <c r="P407" s="21" t="s">
        <v>2278</v>
      </c>
      <c r="Q407" s="21" t="s">
        <v>120</v>
      </c>
      <c r="R407" s="21" t="s">
        <v>1976</v>
      </c>
      <c r="T407" s="21" t="s">
        <v>24</v>
      </c>
      <c r="U407" s="21" t="s">
        <v>1390</v>
      </c>
      <c r="Z407" s="21" t="s">
        <v>378</v>
      </c>
      <c r="AA407" s="21" t="s">
        <v>346</v>
      </c>
      <c r="AB407" s="21" t="s">
        <v>1188</v>
      </c>
      <c r="AC407" s="21" t="s">
        <v>1189</v>
      </c>
      <c r="AD407" s="35">
        <v>44753</v>
      </c>
      <c r="AE407" s="21" t="str">
        <f t="shared" si="7"/>
        <v>AC_204AML</v>
      </c>
      <c r="AF407" s="20"/>
      <c r="AG407" s="20"/>
      <c r="AH407" s="20"/>
      <c r="AI407" s="21" t="s">
        <v>974</v>
      </c>
      <c r="AJ407" s="21" t="s">
        <v>1173</v>
      </c>
      <c r="AK407"/>
    </row>
    <row r="408" spans="1:37" ht="12.75" customHeight="1">
      <c r="A408" s="21">
        <v>205</v>
      </c>
      <c r="B408" s="21" t="s">
        <v>379</v>
      </c>
      <c r="C408" s="34">
        <v>45.625878239021802</v>
      </c>
      <c r="D408" s="34">
        <v>4.6716899219436101</v>
      </c>
      <c r="E408" s="21" t="s">
        <v>380</v>
      </c>
      <c r="F408" s="21">
        <v>70</v>
      </c>
      <c r="G408" s="21">
        <v>2</v>
      </c>
      <c r="H408" s="21" t="s">
        <v>139</v>
      </c>
      <c r="I408" s="21" t="s">
        <v>139</v>
      </c>
      <c r="J408" s="21" t="s">
        <v>139</v>
      </c>
      <c r="K408" s="21" t="s">
        <v>140</v>
      </c>
      <c r="M408" s="21" t="s">
        <v>2750</v>
      </c>
      <c r="P408" s="21" t="s">
        <v>2278</v>
      </c>
      <c r="Q408" s="21" t="s">
        <v>120</v>
      </c>
      <c r="R408" s="21" t="s">
        <v>1974</v>
      </c>
      <c r="T408" s="21" t="s">
        <v>24</v>
      </c>
      <c r="U408" s="21" t="s">
        <v>1390</v>
      </c>
      <c r="Z408" s="21" t="s">
        <v>381</v>
      </c>
      <c r="AA408" s="21" t="s">
        <v>346</v>
      </c>
      <c r="AB408" s="21" t="s">
        <v>1188</v>
      </c>
      <c r="AC408" s="21" t="s">
        <v>1189</v>
      </c>
      <c r="AD408" s="35">
        <v>44753</v>
      </c>
      <c r="AE408" s="21" t="str">
        <f t="shared" si="7"/>
        <v>AC_205AML</v>
      </c>
      <c r="AF408" s="20"/>
      <c r="AG408" s="20"/>
      <c r="AH408" s="20"/>
      <c r="AI408" s="21" t="s">
        <v>974</v>
      </c>
      <c r="AJ408" s="21" t="s">
        <v>1173</v>
      </c>
      <c r="AK408"/>
    </row>
    <row r="409" spans="1:37" ht="26.4">
      <c r="A409" s="21">
        <v>206</v>
      </c>
      <c r="B409" s="21" t="s">
        <v>382</v>
      </c>
      <c r="C409" s="34">
        <v>45.583406332302197</v>
      </c>
      <c r="D409" s="34">
        <v>4.63016331056334</v>
      </c>
      <c r="E409" s="21" t="s">
        <v>383</v>
      </c>
      <c r="F409" s="21">
        <v>15</v>
      </c>
      <c r="G409" s="21">
        <v>2</v>
      </c>
      <c r="H409" s="21" t="s">
        <v>139</v>
      </c>
      <c r="I409" s="21" t="s">
        <v>139</v>
      </c>
      <c r="J409" s="21" t="s">
        <v>139</v>
      </c>
      <c r="K409" s="21" t="s">
        <v>140</v>
      </c>
      <c r="M409" s="21" t="s">
        <v>372</v>
      </c>
      <c r="P409" s="21" t="s">
        <v>2278</v>
      </c>
      <c r="Q409" s="21" t="s">
        <v>120</v>
      </c>
      <c r="R409" s="21" t="s">
        <v>1974</v>
      </c>
      <c r="T409" s="21" t="s">
        <v>24</v>
      </c>
      <c r="U409" s="21" t="s">
        <v>1390</v>
      </c>
      <c r="AA409" s="21" t="s">
        <v>346</v>
      </c>
      <c r="AB409" s="21" t="s">
        <v>1190</v>
      </c>
      <c r="AC409" s="21" t="s">
        <v>1191</v>
      </c>
      <c r="AD409" s="35">
        <v>44753</v>
      </c>
      <c r="AE409" s="21" t="str">
        <f t="shared" si="7"/>
        <v>AC_206AML</v>
      </c>
      <c r="AF409" s="20"/>
      <c r="AG409" s="20"/>
      <c r="AH409" s="20"/>
      <c r="AI409" s="21" t="s">
        <v>974</v>
      </c>
      <c r="AJ409" s="21" t="s">
        <v>1173</v>
      </c>
      <c r="AK409"/>
    </row>
    <row r="410" spans="1:37" ht="26.4">
      <c r="A410" s="21">
        <v>207</v>
      </c>
      <c r="B410" s="21" t="s">
        <v>384</v>
      </c>
      <c r="C410" s="34">
        <v>45.622096267492303</v>
      </c>
      <c r="D410" s="34">
        <v>4.6391361035561802</v>
      </c>
      <c r="E410" s="21" t="s">
        <v>385</v>
      </c>
      <c r="F410" s="21">
        <v>4</v>
      </c>
      <c r="G410" s="21">
        <v>1</v>
      </c>
      <c r="H410" s="21" t="s">
        <v>139</v>
      </c>
      <c r="I410" s="21" t="s">
        <v>139</v>
      </c>
      <c r="J410" s="21" t="s">
        <v>139</v>
      </c>
      <c r="K410" s="21" t="s">
        <v>140</v>
      </c>
      <c r="M410" s="21" t="s">
        <v>372</v>
      </c>
      <c r="P410" s="21" t="s">
        <v>2278</v>
      </c>
      <c r="Q410" s="21" t="s">
        <v>120</v>
      </c>
      <c r="R410" s="21" t="s">
        <v>1976</v>
      </c>
      <c r="T410" s="21" t="s">
        <v>24</v>
      </c>
      <c r="U410" s="21" t="s">
        <v>1390</v>
      </c>
      <c r="AA410" s="21" t="s">
        <v>346</v>
      </c>
      <c r="AB410" s="21" t="s">
        <v>1190</v>
      </c>
      <c r="AC410" s="21" t="s">
        <v>1191</v>
      </c>
      <c r="AD410" s="35">
        <v>44753</v>
      </c>
      <c r="AE410" s="21" t="str">
        <f t="shared" si="7"/>
        <v>AC_207AML</v>
      </c>
      <c r="AF410" s="20"/>
      <c r="AG410" s="20"/>
      <c r="AH410" s="20"/>
      <c r="AI410" s="21" t="s">
        <v>974</v>
      </c>
      <c r="AJ410" s="21" t="s">
        <v>1173</v>
      </c>
      <c r="AK410"/>
    </row>
    <row r="411" spans="1:37" ht="12.75" customHeight="1">
      <c r="A411" s="21">
        <v>334</v>
      </c>
      <c r="B411" s="21" t="s">
        <v>482</v>
      </c>
      <c r="C411" s="34">
        <v>45.594706000000002</v>
      </c>
      <c r="D411" s="34">
        <v>4.6097025</v>
      </c>
      <c r="E411" s="21" t="s">
        <v>483</v>
      </c>
      <c r="F411" s="21">
        <v>12</v>
      </c>
      <c r="H411" s="21" t="s">
        <v>139</v>
      </c>
      <c r="I411" s="21" t="s">
        <v>139</v>
      </c>
      <c r="J411" s="21" t="s">
        <v>139</v>
      </c>
      <c r="K411" s="21" t="s">
        <v>140</v>
      </c>
      <c r="M411" s="21" t="s">
        <v>484</v>
      </c>
      <c r="N411" s="21" t="s">
        <v>485</v>
      </c>
      <c r="P411" s="21" t="s">
        <v>2278</v>
      </c>
      <c r="Q411" s="21" t="s">
        <v>120</v>
      </c>
      <c r="R411" s="21" t="s">
        <v>1976</v>
      </c>
      <c r="T411" s="21" t="s">
        <v>6</v>
      </c>
      <c r="U411" s="21" t="s">
        <v>1390</v>
      </c>
      <c r="AA411" s="21" t="s">
        <v>346</v>
      </c>
      <c r="AB411" s="21" t="s">
        <v>1190</v>
      </c>
      <c r="AC411" s="37">
        <v>69228</v>
      </c>
      <c r="AD411" s="35">
        <v>44753</v>
      </c>
      <c r="AE411" s="21" t="str">
        <f t="shared" si="7"/>
        <v>AC_334AML</v>
      </c>
      <c r="AF411" s="20"/>
      <c r="AG411" s="20"/>
      <c r="AH411" s="20"/>
      <c r="AI411" s="21" t="s">
        <v>974</v>
      </c>
      <c r="AJ411" s="21" t="s">
        <v>1173</v>
      </c>
      <c r="AK411"/>
    </row>
    <row r="412" spans="1:37" ht="12.75" customHeight="1">
      <c r="A412" s="21">
        <v>335</v>
      </c>
      <c r="B412" s="21" t="s">
        <v>486</v>
      </c>
      <c r="C412" s="34">
        <v>45.583605599999999</v>
      </c>
      <c r="D412" s="34">
        <v>4.6948692000000003</v>
      </c>
      <c r="E412" s="21" t="s">
        <v>487</v>
      </c>
      <c r="F412" s="21">
        <v>50</v>
      </c>
      <c r="H412" s="21" t="s">
        <v>139</v>
      </c>
      <c r="I412" s="21" t="s">
        <v>139</v>
      </c>
      <c r="J412" s="21" t="s">
        <v>140</v>
      </c>
      <c r="K412" s="21" t="s">
        <v>140</v>
      </c>
      <c r="M412" s="21"/>
      <c r="P412" s="21" t="s">
        <v>1379</v>
      </c>
      <c r="Q412" s="21" t="s">
        <v>185</v>
      </c>
      <c r="R412" s="21" t="s">
        <v>1374</v>
      </c>
      <c r="U412" s="21" t="s">
        <v>1390</v>
      </c>
      <c r="AA412" s="21" t="s">
        <v>346</v>
      </c>
      <c r="AB412" s="21" t="s">
        <v>1176</v>
      </c>
      <c r="AC412" s="37">
        <v>69179</v>
      </c>
      <c r="AD412" s="35">
        <v>44753</v>
      </c>
      <c r="AE412" s="21" t="str">
        <f t="shared" si="7"/>
        <v>AC_335AML</v>
      </c>
      <c r="AF412" s="20"/>
      <c r="AG412" s="20"/>
      <c r="AH412" s="20"/>
      <c r="AI412" s="21" t="s">
        <v>974</v>
      </c>
      <c r="AJ412" s="21" t="s">
        <v>1173</v>
      </c>
      <c r="AK412"/>
    </row>
    <row r="413" spans="1:37" ht="12.75" customHeight="1">
      <c r="A413" s="21">
        <v>362</v>
      </c>
      <c r="B413" s="21" t="s">
        <v>546</v>
      </c>
      <c r="C413" s="34">
        <v>45.653067685690999</v>
      </c>
      <c r="D413" s="34">
        <v>4.7490952593214297</v>
      </c>
      <c r="E413" s="21" t="s">
        <v>547</v>
      </c>
      <c r="F413" s="21">
        <v>49</v>
      </c>
      <c r="G413" s="21">
        <v>0</v>
      </c>
      <c r="H413" s="21" t="s">
        <v>139</v>
      </c>
      <c r="I413" s="21" t="s">
        <v>139</v>
      </c>
      <c r="J413" s="21" t="s">
        <v>139</v>
      </c>
      <c r="K413" s="21" t="s">
        <v>140</v>
      </c>
      <c r="M413" s="21" t="s">
        <v>2751</v>
      </c>
      <c r="O413" s="21" t="s">
        <v>2754</v>
      </c>
      <c r="P413" s="21" t="s">
        <v>137</v>
      </c>
      <c r="Q413" s="21" t="s">
        <v>120</v>
      </c>
      <c r="R413" s="21" t="s">
        <v>1974</v>
      </c>
      <c r="U413" s="21" t="s">
        <v>1398</v>
      </c>
      <c r="Z413" s="21" t="s">
        <v>548</v>
      </c>
      <c r="AA413" s="21" t="s">
        <v>346</v>
      </c>
      <c r="AB413" s="21" t="s">
        <v>1186</v>
      </c>
      <c r="AC413" s="37">
        <v>69148</v>
      </c>
      <c r="AD413" s="35">
        <v>44753</v>
      </c>
      <c r="AE413" s="21" t="str">
        <f t="shared" si="7"/>
        <v>AC_362AML</v>
      </c>
      <c r="AF413" s="20"/>
      <c r="AG413" s="20"/>
      <c r="AH413" s="20"/>
      <c r="AI413" s="21" t="s">
        <v>974</v>
      </c>
      <c r="AJ413" s="21" t="s">
        <v>1173</v>
      </c>
      <c r="AK413"/>
    </row>
    <row r="414" spans="1:37" ht="66">
      <c r="A414" s="21">
        <v>363</v>
      </c>
      <c r="B414" s="21" t="s">
        <v>549</v>
      </c>
      <c r="C414" s="34">
        <v>45.635913252924297</v>
      </c>
      <c r="D414" s="34">
        <v>4.7290027610910803</v>
      </c>
      <c r="E414" s="21" t="s">
        <v>550</v>
      </c>
      <c r="F414" s="21">
        <v>9</v>
      </c>
      <c r="G414" s="21">
        <v>0</v>
      </c>
      <c r="H414" s="21" t="s">
        <v>139</v>
      </c>
      <c r="I414" s="21" t="s">
        <v>139</v>
      </c>
      <c r="J414" s="21" t="s">
        <v>139</v>
      </c>
      <c r="K414" s="21" t="s">
        <v>140</v>
      </c>
      <c r="M414" s="21" t="s">
        <v>2752</v>
      </c>
      <c r="O414" s="21">
        <v>0</v>
      </c>
      <c r="P414" s="21" t="s">
        <v>2278</v>
      </c>
      <c r="Q414" s="21" t="s">
        <v>120</v>
      </c>
      <c r="R414" s="21" t="s">
        <v>1974</v>
      </c>
      <c r="U414" s="21" t="s">
        <v>1390</v>
      </c>
      <c r="Z414" s="21" t="s">
        <v>551</v>
      </c>
      <c r="AA414" s="21" t="s">
        <v>346</v>
      </c>
      <c r="AB414" s="21" t="s">
        <v>1184</v>
      </c>
      <c r="AC414" s="37">
        <v>69241</v>
      </c>
      <c r="AD414" s="35">
        <v>44753</v>
      </c>
      <c r="AE414" s="21" t="str">
        <f t="shared" si="7"/>
        <v>AC_363AML</v>
      </c>
      <c r="AF414" s="20"/>
      <c r="AG414" s="20"/>
      <c r="AH414" s="20"/>
      <c r="AI414" s="21" t="s">
        <v>974</v>
      </c>
      <c r="AJ414" s="21" t="s">
        <v>1173</v>
      </c>
      <c r="AK414"/>
    </row>
    <row r="415" spans="1:37" ht="39.6">
      <c r="A415" s="21">
        <v>364</v>
      </c>
      <c r="B415" s="21" t="s">
        <v>552</v>
      </c>
      <c r="E415" s="21" t="s">
        <v>553</v>
      </c>
      <c r="F415" s="21">
        <v>49</v>
      </c>
      <c r="G415" s="21">
        <v>0</v>
      </c>
      <c r="H415" s="21" t="s">
        <v>139</v>
      </c>
      <c r="I415" s="21" t="s">
        <v>139</v>
      </c>
      <c r="J415" s="21" t="s">
        <v>139</v>
      </c>
      <c r="K415" s="21" t="s">
        <v>140</v>
      </c>
      <c r="M415" s="21" t="s">
        <v>2753</v>
      </c>
      <c r="O415" s="21" t="s">
        <v>2754</v>
      </c>
      <c r="P415" s="21" t="s">
        <v>137</v>
      </c>
      <c r="Q415" s="21" t="s">
        <v>120</v>
      </c>
      <c r="R415" s="21" t="s">
        <v>1975</v>
      </c>
      <c r="U415" s="21" t="s">
        <v>1398</v>
      </c>
      <c r="Z415" s="21" t="s">
        <v>551</v>
      </c>
      <c r="AA415" s="21" t="s">
        <v>346</v>
      </c>
      <c r="AB415" s="21">
        <v>0</v>
      </c>
      <c r="AC415" s="21">
        <v>0</v>
      </c>
      <c r="AD415" s="35">
        <v>44753</v>
      </c>
      <c r="AE415" s="21" t="str">
        <f t="shared" si="7"/>
        <v>AC_364AML</v>
      </c>
      <c r="AF415" s="20"/>
      <c r="AG415" s="20"/>
      <c r="AH415" s="20"/>
      <c r="AJ415" s="21">
        <v>0</v>
      </c>
      <c r="AK415"/>
    </row>
    <row r="416" spans="1:37" ht="39.6">
      <c r="A416" s="21">
        <v>365</v>
      </c>
      <c r="B416" s="21" t="s">
        <v>554</v>
      </c>
      <c r="C416" s="34">
        <v>45.604260244451702</v>
      </c>
      <c r="D416" s="34">
        <v>4.6893954860543001</v>
      </c>
      <c r="E416" s="21" t="s">
        <v>555</v>
      </c>
      <c r="F416" s="21" t="s">
        <v>494</v>
      </c>
      <c r="G416" s="21">
        <v>0</v>
      </c>
      <c r="H416" s="21" t="s">
        <v>139</v>
      </c>
      <c r="I416" s="21" t="s">
        <v>139</v>
      </c>
      <c r="J416" s="21" t="s">
        <v>139</v>
      </c>
      <c r="K416" s="21" t="s">
        <v>140</v>
      </c>
      <c r="M416" s="21" t="s">
        <v>556</v>
      </c>
      <c r="O416" s="21">
        <v>0</v>
      </c>
      <c r="P416" s="21" t="s">
        <v>137</v>
      </c>
      <c r="Q416" s="21" t="s">
        <v>120</v>
      </c>
      <c r="R416" s="21" t="s">
        <v>1975</v>
      </c>
      <c r="U416" s="21" t="s">
        <v>1398</v>
      </c>
      <c r="Z416" s="21" t="s">
        <v>551</v>
      </c>
      <c r="AA416" s="21" t="s">
        <v>346</v>
      </c>
      <c r="AB416" s="21" t="s">
        <v>1176</v>
      </c>
      <c r="AC416" s="37">
        <v>69179</v>
      </c>
      <c r="AD416" s="35">
        <v>44753</v>
      </c>
      <c r="AE416" s="21" t="str">
        <f t="shared" si="7"/>
        <v>AC_365AML</v>
      </c>
      <c r="AF416" s="20"/>
      <c r="AG416" s="20"/>
      <c r="AH416" s="20"/>
      <c r="AI416" s="21" t="s">
        <v>974</v>
      </c>
      <c r="AJ416" s="21" t="s">
        <v>1173</v>
      </c>
      <c r="AK416"/>
    </row>
    <row r="417" spans="1:37" ht="26.4">
      <c r="A417" s="21">
        <v>396</v>
      </c>
      <c r="B417" s="21" t="s">
        <v>614</v>
      </c>
      <c r="C417" s="34">
        <v>45.618245787672898</v>
      </c>
      <c r="D417" s="34">
        <v>4.71055019213797</v>
      </c>
      <c r="E417" s="21" t="s">
        <v>614</v>
      </c>
      <c r="H417" s="21" t="s">
        <v>139</v>
      </c>
      <c r="K417" s="21" t="s">
        <v>139</v>
      </c>
      <c r="M417" s="21"/>
      <c r="P417" s="21" t="s">
        <v>582</v>
      </c>
      <c r="Q417" s="21"/>
      <c r="R417" s="21" t="s">
        <v>1374</v>
      </c>
      <c r="U417" s="21" t="s">
        <v>1398</v>
      </c>
      <c r="AA417" s="21" t="s">
        <v>346</v>
      </c>
      <c r="AB417" s="21" t="s">
        <v>1176</v>
      </c>
      <c r="AC417" s="37">
        <v>69179</v>
      </c>
      <c r="AD417" s="35">
        <v>44753</v>
      </c>
      <c r="AE417" s="21" t="str">
        <f t="shared" si="7"/>
        <v>AC_396AML</v>
      </c>
      <c r="AI417" s="21" t="s">
        <v>974</v>
      </c>
      <c r="AJ417" s="21" t="s">
        <v>1173</v>
      </c>
      <c r="AK417"/>
    </row>
    <row r="418" spans="1:37" ht="66">
      <c r="A418" s="21">
        <v>318</v>
      </c>
      <c r="B418" s="57" t="s">
        <v>457</v>
      </c>
      <c r="C418" s="34">
        <v>45.446823999999999</v>
      </c>
      <c r="D418" s="34">
        <v>4.7456860000000001</v>
      </c>
      <c r="E418" s="21" t="s">
        <v>458</v>
      </c>
      <c r="F418" s="21">
        <v>16</v>
      </c>
      <c r="G418" s="21" t="s">
        <v>459</v>
      </c>
      <c r="I418" s="21" t="s">
        <v>139</v>
      </c>
      <c r="J418" s="21" t="s">
        <v>139</v>
      </c>
      <c r="K418" s="21" t="s">
        <v>140</v>
      </c>
      <c r="L418" s="21" t="s">
        <v>357</v>
      </c>
      <c r="M418" s="21" t="s">
        <v>460</v>
      </c>
      <c r="N418" s="21" t="s">
        <v>461</v>
      </c>
      <c r="O418" s="21" t="s">
        <v>357</v>
      </c>
      <c r="P418" s="21" t="s">
        <v>2278</v>
      </c>
      <c r="Q418" s="21" t="s">
        <v>120</v>
      </c>
      <c r="R418" s="21" t="s">
        <v>1974</v>
      </c>
      <c r="T418" s="21" t="s">
        <v>10</v>
      </c>
      <c r="U418" s="21" t="s">
        <v>1390</v>
      </c>
      <c r="AA418" s="21" t="s">
        <v>741</v>
      </c>
      <c r="AB418" s="21" t="s">
        <v>1221</v>
      </c>
      <c r="AC418" s="37">
        <v>42265</v>
      </c>
      <c r="AD418" s="35">
        <v>44753</v>
      </c>
      <c r="AE418" s="21" t="str">
        <f t="shared" si="7"/>
        <v>AC_318AML</v>
      </c>
      <c r="AF418" s="20"/>
      <c r="AG418" s="20"/>
      <c r="AH418" s="20"/>
      <c r="AI418" s="21" t="s">
        <v>876</v>
      </c>
      <c r="AJ418" s="21" t="s">
        <v>1222</v>
      </c>
      <c r="AK418"/>
    </row>
    <row r="419" spans="1:37" ht="15" customHeight="1">
      <c r="A419" s="21">
        <v>491</v>
      </c>
      <c r="B419" s="21" t="s">
        <v>740</v>
      </c>
      <c r="C419" s="21">
        <v>45.418045999999997</v>
      </c>
      <c r="D419" s="21">
        <v>4.7374830000000001</v>
      </c>
      <c r="E419" s="21"/>
      <c r="F419" s="21">
        <v>17</v>
      </c>
      <c r="G419" s="21">
        <v>0</v>
      </c>
      <c r="H419" s="21" t="s">
        <v>139</v>
      </c>
      <c r="J419" s="21" t="s">
        <v>139</v>
      </c>
      <c r="M419" s="21" t="s">
        <v>660</v>
      </c>
      <c r="P419" s="21" t="s">
        <v>2278</v>
      </c>
      <c r="Q419" s="21" t="s">
        <v>120</v>
      </c>
      <c r="R419" s="21" t="s">
        <v>1974</v>
      </c>
      <c r="T419" s="21" t="s">
        <v>6</v>
      </c>
      <c r="U419" s="21" t="s">
        <v>1390</v>
      </c>
      <c r="Z419" s="21" t="s">
        <v>662</v>
      </c>
      <c r="AA419" s="21" t="s">
        <v>741</v>
      </c>
      <c r="AB419" s="21" t="s">
        <v>1319</v>
      </c>
      <c r="AC419" s="37">
        <v>42056</v>
      </c>
      <c r="AD419" s="35">
        <v>44753</v>
      </c>
      <c r="AE419" s="21" t="str">
        <f t="shared" si="7"/>
        <v>AC_491AML</v>
      </c>
      <c r="AF419" s="20"/>
      <c r="AG419" s="20"/>
      <c r="AH419" s="20"/>
      <c r="AI419" s="21" t="s">
        <v>876</v>
      </c>
      <c r="AJ419" s="21" t="s">
        <v>1222</v>
      </c>
      <c r="AK419"/>
    </row>
    <row r="420" spans="1:37" ht="15" customHeight="1">
      <c r="A420" s="21">
        <v>492</v>
      </c>
      <c r="B420" s="21" t="s">
        <v>742</v>
      </c>
      <c r="C420" s="59">
        <v>45.412472999999999</v>
      </c>
      <c r="D420" s="59">
        <v>4.7403500000000003</v>
      </c>
      <c r="E420" s="21"/>
      <c r="F420" s="21">
        <v>5</v>
      </c>
      <c r="G420" s="21">
        <v>0</v>
      </c>
      <c r="H420" s="21" t="s">
        <v>139</v>
      </c>
      <c r="J420" s="21" t="s">
        <v>139</v>
      </c>
      <c r="M420" s="21" t="s">
        <v>743</v>
      </c>
      <c r="N420" s="21" t="s">
        <v>661</v>
      </c>
      <c r="P420" s="21" t="s">
        <v>2278</v>
      </c>
      <c r="Q420" s="21" t="s">
        <v>120</v>
      </c>
      <c r="R420" s="21" t="s">
        <v>1976</v>
      </c>
      <c r="T420" s="21" t="s">
        <v>10</v>
      </c>
      <c r="U420" s="21" t="s">
        <v>1390</v>
      </c>
      <c r="Z420" s="21" t="s">
        <v>744</v>
      </c>
      <c r="AA420" s="21" t="s">
        <v>741</v>
      </c>
      <c r="AB420" s="21" t="s">
        <v>1319</v>
      </c>
      <c r="AC420" s="37">
        <v>42056</v>
      </c>
      <c r="AD420" s="35">
        <v>44753</v>
      </c>
      <c r="AE420" s="21" t="str">
        <f t="shared" si="7"/>
        <v>AC_492AML</v>
      </c>
      <c r="AF420" s="20"/>
      <c r="AG420" s="20"/>
      <c r="AH420" s="20"/>
      <c r="AI420" s="21" t="s">
        <v>876</v>
      </c>
      <c r="AJ420" s="21" t="s">
        <v>1222</v>
      </c>
      <c r="AK420"/>
    </row>
    <row r="421" spans="1:37" ht="145.19999999999999">
      <c r="A421" s="21">
        <v>493</v>
      </c>
      <c r="B421" s="21" t="s">
        <v>745</v>
      </c>
      <c r="C421" s="59">
        <v>45.458449000000002</v>
      </c>
      <c r="D421" s="59">
        <v>4.697311</v>
      </c>
      <c r="E421" s="21"/>
      <c r="F421" s="21">
        <v>40</v>
      </c>
      <c r="G421" s="21">
        <v>0</v>
      </c>
      <c r="H421" s="21" t="s">
        <v>139</v>
      </c>
      <c r="J421" s="21" t="s">
        <v>139</v>
      </c>
      <c r="M421" s="21" t="s">
        <v>660</v>
      </c>
      <c r="N421" s="21" t="s">
        <v>661</v>
      </c>
      <c r="P421" s="21" t="s">
        <v>2278</v>
      </c>
      <c r="Q421" s="21" t="s">
        <v>120</v>
      </c>
      <c r="R421" s="21" t="s">
        <v>1974</v>
      </c>
      <c r="T421" s="21" t="s">
        <v>10</v>
      </c>
      <c r="U421" s="21" t="s">
        <v>1390</v>
      </c>
      <c r="Z421" s="21" t="s">
        <v>746</v>
      </c>
      <c r="AA421" s="21" t="s">
        <v>741</v>
      </c>
      <c r="AB421" s="21" t="s">
        <v>1320</v>
      </c>
      <c r="AC421" s="37">
        <v>42064</v>
      </c>
      <c r="AD421" s="35">
        <v>44753</v>
      </c>
      <c r="AE421" s="21" t="str">
        <f t="shared" si="7"/>
        <v>AC_493AML</v>
      </c>
      <c r="AF421" s="20"/>
      <c r="AG421" s="20"/>
      <c r="AH421" s="20"/>
      <c r="AI421" s="21" t="s">
        <v>876</v>
      </c>
      <c r="AJ421" s="21" t="s">
        <v>1222</v>
      </c>
      <c r="AK421"/>
    </row>
    <row r="422" spans="1:37">
      <c r="A422" s="21">
        <v>494</v>
      </c>
      <c r="B422" s="21" t="s">
        <v>747</v>
      </c>
      <c r="C422" s="59">
        <v>45.359188000000003</v>
      </c>
      <c r="D422" s="59">
        <v>4.6842030000000001</v>
      </c>
      <c r="E422" s="21"/>
      <c r="F422" s="21">
        <v>50</v>
      </c>
      <c r="G422" s="21">
        <v>0</v>
      </c>
      <c r="H422" s="21" t="s">
        <v>139</v>
      </c>
      <c r="J422" s="21" t="s">
        <v>139</v>
      </c>
      <c r="M422" s="21" t="s">
        <v>660</v>
      </c>
      <c r="P422" s="21" t="s">
        <v>2278</v>
      </c>
      <c r="Q422" s="21" t="s">
        <v>120</v>
      </c>
      <c r="R422" s="21" t="s">
        <v>1975</v>
      </c>
      <c r="T422" s="21" t="s">
        <v>78</v>
      </c>
      <c r="U422" s="21" t="s">
        <v>1390</v>
      </c>
      <c r="Z422" s="21" t="s">
        <v>662</v>
      </c>
      <c r="AA422" s="21" t="s">
        <v>741</v>
      </c>
      <c r="AB422" s="21" t="s">
        <v>1321</v>
      </c>
      <c r="AC422" s="37">
        <v>42129</v>
      </c>
      <c r="AD422" s="48">
        <v>44753</v>
      </c>
      <c r="AE422" s="21" t="str">
        <f t="shared" si="7"/>
        <v>AC_494AML</v>
      </c>
      <c r="AF422" s="20"/>
      <c r="AG422" s="20"/>
      <c r="AH422" s="20"/>
      <c r="AI422" s="21" t="s">
        <v>876</v>
      </c>
      <c r="AJ422" s="21" t="s">
        <v>1222</v>
      </c>
      <c r="AK422"/>
    </row>
    <row r="423" spans="1:37" ht="53.4" thickBot="1">
      <c r="A423" s="21">
        <v>495</v>
      </c>
      <c r="B423" s="21" t="s">
        <v>748</v>
      </c>
      <c r="C423" s="59">
        <v>45.419178000000002</v>
      </c>
      <c r="D423" s="59">
        <v>4.684717</v>
      </c>
      <c r="E423" s="21"/>
      <c r="F423" s="21">
        <v>28</v>
      </c>
      <c r="G423" s="21">
        <v>0</v>
      </c>
      <c r="H423" s="21" t="s">
        <v>139</v>
      </c>
      <c r="J423" s="21" t="s">
        <v>139</v>
      </c>
      <c r="M423" s="21" t="s">
        <v>660</v>
      </c>
      <c r="N423" s="21" t="s">
        <v>661</v>
      </c>
      <c r="P423" s="21" t="s">
        <v>2278</v>
      </c>
      <c r="Q423" s="21" t="s">
        <v>120</v>
      </c>
      <c r="R423" s="21" t="s">
        <v>1974</v>
      </c>
      <c r="T423" s="21" t="s">
        <v>6</v>
      </c>
      <c r="U423" s="21" t="s">
        <v>1390</v>
      </c>
      <c r="Z423" s="21" t="s">
        <v>662</v>
      </c>
      <c r="AA423" s="21" t="s">
        <v>741</v>
      </c>
      <c r="AB423" s="21" t="s">
        <v>1322</v>
      </c>
      <c r="AC423" s="37">
        <v>42168</v>
      </c>
      <c r="AD423" s="48">
        <v>44753</v>
      </c>
      <c r="AE423" s="21" t="str">
        <f t="shared" si="7"/>
        <v>AC_495AML</v>
      </c>
      <c r="AF423" s="20"/>
      <c r="AG423" s="20"/>
      <c r="AH423" s="20"/>
      <c r="AI423" s="21" t="s">
        <v>876</v>
      </c>
      <c r="AJ423" s="21" t="s">
        <v>1222</v>
      </c>
      <c r="AK423"/>
    </row>
    <row r="424" spans="1:37" ht="53.4" thickBot="1">
      <c r="A424" s="21">
        <v>496</v>
      </c>
      <c r="B424" s="81" t="s">
        <v>749</v>
      </c>
      <c r="C424" s="70">
        <v>45.387926</v>
      </c>
      <c r="D424" s="70">
        <v>4.7457599999999998</v>
      </c>
      <c r="E424" s="81"/>
      <c r="F424" s="81">
        <v>7</v>
      </c>
      <c r="G424" s="81">
        <v>0</v>
      </c>
      <c r="H424" s="81" t="s">
        <v>139</v>
      </c>
      <c r="I424" s="81"/>
      <c r="J424" s="81" t="s">
        <v>139</v>
      </c>
      <c r="K424" s="81"/>
      <c r="L424" s="81"/>
      <c r="M424" s="81" t="s">
        <v>664</v>
      </c>
      <c r="N424" s="81"/>
      <c r="O424" s="81"/>
      <c r="P424" s="21" t="s">
        <v>2278</v>
      </c>
      <c r="Q424" s="81" t="s">
        <v>120</v>
      </c>
      <c r="R424" s="81" t="s">
        <v>1976</v>
      </c>
      <c r="S424" s="81"/>
      <c r="T424" s="81" t="s">
        <v>6</v>
      </c>
      <c r="U424" s="81" t="s">
        <v>1390</v>
      </c>
      <c r="V424" s="81"/>
      <c r="W424" s="81"/>
      <c r="X424" s="81"/>
      <c r="Y424" s="81"/>
      <c r="Z424" s="81" t="s">
        <v>662</v>
      </c>
      <c r="AA424" s="21" t="s">
        <v>741</v>
      </c>
      <c r="AB424" s="81" t="s">
        <v>1323</v>
      </c>
      <c r="AC424" s="117">
        <v>42272</v>
      </c>
      <c r="AD424" s="48">
        <v>44753</v>
      </c>
      <c r="AE424" s="21" t="str">
        <f t="shared" si="7"/>
        <v>AC_496AML</v>
      </c>
      <c r="AF424" s="20"/>
      <c r="AG424" s="20"/>
      <c r="AH424" s="20"/>
      <c r="AI424" s="21" t="s">
        <v>876</v>
      </c>
      <c r="AJ424" s="21" t="s">
        <v>1222</v>
      </c>
      <c r="AK424"/>
    </row>
    <row r="425" spans="1:37" ht="132">
      <c r="A425" s="21">
        <v>188</v>
      </c>
      <c r="B425" s="21" t="s">
        <v>331</v>
      </c>
      <c r="C425" s="34">
        <v>45.320864999999998</v>
      </c>
      <c r="D425" s="34">
        <v>4.8103420000000003</v>
      </c>
      <c r="E425" s="21" t="s">
        <v>332</v>
      </c>
      <c r="F425" s="21">
        <v>114</v>
      </c>
      <c r="G425" s="21">
        <v>3</v>
      </c>
      <c r="H425" s="21" t="s">
        <v>139</v>
      </c>
      <c r="I425" s="21" t="s">
        <v>139</v>
      </c>
      <c r="J425" s="21" t="s">
        <v>139</v>
      </c>
      <c r="K425" s="21" t="s">
        <v>140</v>
      </c>
      <c r="M425" s="21" t="s">
        <v>333</v>
      </c>
      <c r="N425" s="21" t="s">
        <v>335</v>
      </c>
      <c r="O425" s="94">
        <v>42736</v>
      </c>
      <c r="P425" s="21" t="s">
        <v>2278</v>
      </c>
      <c r="Q425" s="21" t="s">
        <v>120</v>
      </c>
      <c r="R425" s="21" t="s">
        <v>1975</v>
      </c>
      <c r="T425" s="21" t="s">
        <v>28</v>
      </c>
      <c r="U425" s="21" t="s">
        <v>1390</v>
      </c>
      <c r="Z425" s="21" t="s">
        <v>334</v>
      </c>
      <c r="AA425" s="21" t="s">
        <v>2451</v>
      </c>
      <c r="AB425" s="21" t="s">
        <v>1163</v>
      </c>
      <c r="AC425" s="21" t="s">
        <v>1164</v>
      </c>
      <c r="AD425" s="35">
        <v>44753</v>
      </c>
      <c r="AE425" s="21" t="str">
        <f t="shared" si="7"/>
        <v>AC_188AML</v>
      </c>
      <c r="AF425" s="20"/>
      <c r="AG425" s="20"/>
      <c r="AH425" s="20"/>
      <c r="AI425" s="21" t="s">
        <v>888</v>
      </c>
      <c r="AJ425" s="21" t="s">
        <v>1165</v>
      </c>
      <c r="AK425"/>
    </row>
    <row r="426" spans="1:37" ht="52.8">
      <c r="A426" s="21">
        <v>139</v>
      </c>
      <c r="B426" s="57" t="s">
        <v>207</v>
      </c>
      <c r="C426" s="34">
        <v>45.803359999999998</v>
      </c>
      <c r="D426" s="34">
        <v>5.4022500000000004</v>
      </c>
      <c r="E426" s="21" t="s">
        <v>208</v>
      </c>
      <c r="F426" s="21">
        <v>10</v>
      </c>
      <c r="H426" s="21" t="s">
        <v>139</v>
      </c>
      <c r="I426" s="21" t="s">
        <v>139</v>
      </c>
      <c r="J426" s="21" t="s">
        <v>139</v>
      </c>
      <c r="K426" s="21" t="s">
        <v>140</v>
      </c>
      <c r="M426" s="21" t="s">
        <v>210</v>
      </c>
      <c r="O426" s="21" t="s">
        <v>209</v>
      </c>
      <c r="P426" s="21" t="s">
        <v>2278</v>
      </c>
      <c r="Q426" s="21" t="s">
        <v>120</v>
      </c>
      <c r="R426" s="21" t="s">
        <v>1976</v>
      </c>
      <c r="T426" s="21" t="s">
        <v>24</v>
      </c>
      <c r="U426" s="21" t="s">
        <v>1390</v>
      </c>
      <c r="AA426" s="21" t="s">
        <v>211</v>
      </c>
      <c r="AB426" s="21" t="s">
        <v>1077</v>
      </c>
      <c r="AC426" s="21" t="s">
        <v>1078</v>
      </c>
      <c r="AD426" s="35">
        <v>44753</v>
      </c>
      <c r="AE426" s="21" t="str">
        <f t="shared" si="7"/>
        <v>AC_139AML</v>
      </c>
      <c r="AF426" s="20"/>
      <c r="AG426" s="20"/>
      <c r="AH426" s="20"/>
      <c r="AI426" s="21" t="s">
        <v>888</v>
      </c>
      <c r="AJ426" s="21" t="s">
        <v>1059</v>
      </c>
      <c r="AK426"/>
    </row>
    <row r="427" spans="1:37">
      <c r="A427" s="21">
        <v>140</v>
      </c>
      <c r="B427" s="21" t="s">
        <v>212</v>
      </c>
      <c r="C427" s="34">
        <v>45.75338</v>
      </c>
      <c r="D427" s="34">
        <v>5.3307599999999997</v>
      </c>
      <c r="E427" s="21" t="s">
        <v>213</v>
      </c>
      <c r="F427" s="21">
        <v>5</v>
      </c>
      <c r="H427" s="21" t="s">
        <v>139</v>
      </c>
      <c r="I427" s="21" t="s">
        <v>139</v>
      </c>
      <c r="J427" s="21" t="s">
        <v>139</v>
      </c>
      <c r="K427" s="21" t="s">
        <v>140</v>
      </c>
      <c r="M427" s="21"/>
      <c r="O427" s="21" t="s">
        <v>209</v>
      </c>
      <c r="P427" s="21" t="s">
        <v>2278</v>
      </c>
      <c r="Q427" s="21" t="s">
        <v>120</v>
      </c>
      <c r="R427" s="21" t="s">
        <v>1976</v>
      </c>
      <c r="T427" s="21" t="s">
        <v>24</v>
      </c>
      <c r="U427" s="21" t="s">
        <v>1390</v>
      </c>
      <c r="AA427" s="21" t="s">
        <v>211</v>
      </c>
      <c r="AB427" s="21" t="s">
        <v>1079</v>
      </c>
      <c r="AC427" s="21" t="s">
        <v>1080</v>
      </c>
      <c r="AD427" s="35">
        <v>44753</v>
      </c>
      <c r="AE427" s="21" t="str">
        <f t="shared" si="7"/>
        <v>AC_140AML</v>
      </c>
      <c r="AF427" s="20"/>
      <c r="AG427" s="20"/>
      <c r="AH427" s="20"/>
      <c r="AI427" s="21" t="s">
        <v>888</v>
      </c>
      <c r="AJ427" s="21" t="s">
        <v>1059</v>
      </c>
      <c r="AK427"/>
    </row>
    <row r="428" spans="1:37" ht="39.6">
      <c r="A428" s="21">
        <v>141</v>
      </c>
      <c r="B428" s="57" t="s">
        <v>214</v>
      </c>
      <c r="C428" s="34">
        <v>45.726329999999997</v>
      </c>
      <c r="D428" s="34">
        <v>5.4061500000000002</v>
      </c>
      <c r="E428" s="21" t="s">
        <v>215</v>
      </c>
      <c r="F428" s="21">
        <v>7</v>
      </c>
      <c r="H428" s="21" t="s">
        <v>139</v>
      </c>
      <c r="I428" s="21" t="s">
        <v>139</v>
      </c>
      <c r="J428" s="21" t="s">
        <v>139</v>
      </c>
      <c r="K428" s="21" t="s">
        <v>140</v>
      </c>
      <c r="M428" s="21" t="s">
        <v>216</v>
      </c>
      <c r="O428" s="21" t="s">
        <v>209</v>
      </c>
      <c r="P428" s="21" t="s">
        <v>2278</v>
      </c>
      <c r="Q428" s="21" t="s">
        <v>120</v>
      </c>
      <c r="R428" s="21" t="s">
        <v>1976</v>
      </c>
      <c r="T428" s="21" t="s">
        <v>24</v>
      </c>
      <c r="U428" s="21" t="s">
        <v>1390</v>
      </c>
      <c r="AA428" s="21" t="s">
        <v>211</v>
      </c>
      <c r="AB428" s="21" t="s">
        <v>1081</v>
      </c>
      <c r="AC428" s="21" t="s">
        <v>1082</v>
      </c>
      <c r="AD428" s="35">
        <v>44753</v>
      </c>
      <c r="AE428" s="21" t="str">
        <f t="shared" si="7"/>
        <v>AC_141AML</v>
      </c>
      <c r="AF428" s="20"/>
      <c r="AG428" s="20"/>
      <c r="AH428" s="20"/>
      <c r="AI428" s="21" t="s">
        <v>888</v>
      </c>
      <c r="AJ428" s="21" t="s">
        <v>1059</v>
      </c>
      <c r="AK428"/>
    </row>
    <row r="429" spans="1:37" ht="52.8">
      <c r="A429" s="21">
        <v>142</v>
      </c>
      <c r="B429" s="21" t="s">
        <v>217</v>
      </c>
      <c r="C429" s="34">
        <v>45.719270000000002</v>
      </c>
      <c r="D429" s="34">
        <v>5.2934299999999999</v>
      </c>
      <c r="E429" s="21" t="s">
        <v>218</v>
      </c>
      <c r="F429" s="21">
        <v>10</v>
      </c>
      <c r="H429" s="21" t="s">
        <v>139</v>
      </c>
      <c r="I429" s="21" t="s">
        <v>139</v>
      </c>
      <c r="J429" s="21" t="s">
        <v>139</v>
      </c>
      <c r="K429" s="21" t="s">
        <v>140</v>
      </c>
      <c r="M429" s="21" t="s">
        <v>219</v>
      </c>
      <c r="O429" s="21" t="s">
        <v>209</v>
      </c>
      <c r="P429" s="21" t="s">
        <v>2278</v>
      </c>
      <c r="Q429" s="21" t="s">
        <v>120</v>
      </c>
      <c r="R429" s="21" t="s">
        <v>1976</v>
      </c>
      <c r="T429" s="21" t="s">
        <v>24</v>
      </c>
      <c r="U429" s="21" t="s">
        <v>1390</v>
      </c>
      <c r="Z429" s="46"/>
      <c r="AA429" s="21" t="s">
        <v>211</v>
      </c>
      <c r="AB429" s="21" t="s">
        <v>1083</v>
      </c>
      <c r="AC429" s="21" t="s">
        <v>1084</v>
      </c>
      <c r="AD429" s="35">
        <v>44753</v>
      </c>
      <c r="AE429" s="21" t="str">
        <f t="shared" si="7"/>
        <v>AC_142AML</v>
      </c>
      <c r="AF429" s="20"/>
      <c r="AG429" s="20"/>
      <c r="AH429" s="20"/>
      <c r="AI429" s="21" t="s">
        <v>888</v>
      </c>
      <c r="AJ429" s="21" t="s">
        <v>1059</v>
      </c>
      <c r="AK429"/>
    </row>
    <row r="430" spans="1:37" ht="39.6">
      <c r="A430" s="21">
        <v>143</v>
      </c>
      <c r="B430" s="21" t="s">
        <v>220</v>
      </c>
      <c r="C430" s="34">
        <v>45.685209999999998</v>
      </c>
      <c r="D430" s="34">
        <v>5.2888599999999997</v>
      </c>
      <c r="E430" s="21" t="s">
        <v>221</v>
      </c>
      <c r="F430" s="21">
        <v>7</v>
      </c>
      <c r="H430" s="21" t="s">
        <v>139</v>
      </c>
      <c r="I430" s="21" t="s">
        <v>139</v>
      </c>
      <c r="J430" s="21" t="s">
        <v>139</v>
      </c>
      <c r="K430" s="21" t="s">
        <v>140</v>
      </c>
      <c r="M430" s="21" t="s">
        <v>222</v>
      </c>
      <c r="O430" s="21" t="s">
        <v>209</v>
      </c>
      <c r="P430" s="21" t="s">
        <v>2278</v>
      </c>
      <c r="Q430" s="21" t="s">
        <v>120</v>
      </c>
      <c r="R430" s="21" t="s">
        <v>1976</v>
      </c>
      <c r="T430" s="21" t="s">
        <v>24</v>
      </c>
      <c r="U430" s="21" t="s">
        <v>1390</v>
      </c>
      <c r="AA430" s="21" t="s">
        <v>211</v>
      </c>
      <c r="AB430" s="21" t="s">
        <v>1085</v>
      </c>
      <c r="AC430" s="21" t="s">
        <v>1086</v>
      </c>
      <c r="AD430" s="35">
        <v>44753</v>
      </c>
      <c r="AE430" s="21" t="str">
        <f t="shared" si="7"/>
        <v>AC_143AML</v>
      </c>
      <c r="AF430" s="20"/>
      <c r="AG430" s="20"/>
      <c r="AH430" s="20"/>
      <c r="AI430" s="21" t="s">
        <v>888</v>
      </c>
      <c r="AJ430" s="21" t="s">
        <v>1059</v>
      </c>
      <c r="AK430"/>
    </row>
    <row r="431" spans="1:37" ht="39.6">
      <c r="A431" s="21">
        <v>144</v>
      </c>
      <c r="B431" s="21" t="s">
        <v>223</v>
      </c>
      <c r="C431" s="34">
        <v>45.69</v>
      </c>
      <c r="D431" s="34">
        <v>5.3750099999999996</v>
      </c>
      <c r="E431" s="21" t="s">
        <v>224</v>
      </c>
      <c r="F431" s="21">
        <v>10</v>
      </c>
      <c r="H431" s="21" t="s">
        <v>139</v>
      </c>
      <c r="I431" s="21" t="s">
        <v>139</v>
      </c>
      <c r="J431" s="21" t="s">
        <v>139</v>
      </c>
      <c r="K431" s="21" t="s">
        <v>140</v>
      </c>
      <c r="M431" s="21" t="s">
        <v>225</v>
      </c>
      <c r="O431" s="21" t="s">
        <v>209</v>
      </c>
      <c r="P431" s="21" t="s">
        <v>2278</v>
      </c>
      <c r="Q431" s="21" t="s">
        <v>120</v>
      </c>
      <c r="R431" s="21" t="s">
        <v>1976</v>
      </c>
      <c r="T431" s="21" t="s">
        <v>24</v>
      </c>
      <c r="U431" s="21" t="s">
        <v>1390</v>
      </c>
      <c r="AA431" s="21" t="s">
        <v>211</v>
      </c>
      <c r="AB431" s="21" t="s">
        <v>1087</v>
      </c>
      <c r="AC431" s="21" t="s">
        <v>1088</v>
      </c>
      <c r="AD431" s="35">
        <v>44753</v>
      </c>
      <c r="AE431" s="21" t="str">
        <f t="shared" si="7"/>
        <v>AC_144AML</v>
      </c>
      <c r="AF431" s="20"/>
      <c r="AG431" s="20"/>
      <c r="AH431" s="20"/>
      <c r="AI431" s="21" t="s">
        <v>888</v>
      </c>
      <c r="AJ431" s="21" t="s">
        <v>1059</v>
      </c>
      <c r="AK431"/>
    </row>
    <row r="432" spans="1:37" ht="39.6">
      <c r="A432" s="21">
        <v>145</v>
      </c>
      <c r="B432" s="57" t="s">
        <v>226</v>
      </c>
      <c r="C432" s="34">
        <v>45.669139999999999</v>
      </c>
      <c r="D432" s="34">
        <v>5.36008</v>
      </c>
      <c r="E432" s="21" t="s">
        <v>227</v>
      </c>
      <c r="F432" s="21">
        <v>10</v>
      </c>
      <c r="H432" s="21" t="s">
        <v>139</v>
      </c>
      <c r="I432" s="21" t="s">
        <v>139</v>
      </c>
      <c r="J432" s="21" t="s">
        <v>139</v>
      </c>
      <c r="K432" s="21" t="s">
        <v>140</v>
      </c>
      <c r="M432" s="21" t="s">
        <v>228</v>
      </c>
      <c r="O432" s="21" t="s">
        <v>209</v>
      </c>
      <c r="P432" s="21" t="s">
        <v>2278</v>
      </c>
      <c r="Q432" s="21" t="s">
        <v>120</v>
      </c>
      <c r="R432" s="21" t="s">
        <v>1976</v>
      </c>
      <c r="T432" s="21" t="s">
        <v>24</v>
      </c>
      <c r="U432" s="21" t="s">
        <v>1390</v>
      </c>
      <c r="AA432" s="21" t="s">
        <v>211</v>
      </c>
      <c r="AB432" s="21" t="s">
        <v>1089</v>
      </c>
      <c r="AC432" s="21" t="s">
        <v>1090</v>
      </c>
      <c r="AD432" s="35">
        <v>44753</v>
      </c>
      <c r="AE432" s="21" t="str">
        <f t="shared" si="7"/>
        <v>AC_145AML</v>
      </c>
      <c r="AF432" s="20"/>
      <c r="AG432" s="20"/>
      <c r="AH432" s="20"/>
      <c r="AI432" s="21" t="s">
        <v>888</v>
      </c>
      <c r="AJ432" s="21" t="s">
        <v>1059</v>
      </c>
      <c r="AK432"/>
    </row>
    <row r="433" spans="1:37">
      <c r="A433" s="21">
        <v>146</v>
      </c>
      <c r="B433" s="57" t="s">
        <v>229</v>
      </c>
      <c r="C433" s="34">
        <v>45.640160000000002</v>
      </c>
      <c r="D433" s="34">
        <v>5.3617800000000004</v>
      </c>
      <c r="E433" s="21" t="s">
        <v>230</v>
      </c>
      <c r="F433" s="21">
        <v>7</v>
      </c>
      <c r="H433" s="21" t="s">
        <v>139</v>
      </c>
      <c r="I433" s="21" t="s">
        <v>139</v>
      </c>
      <c r="J433" s="21" t="s">
        <v>139</v>
      </c>
      <c r="K433" s="21" t="s">
        <v>140</v>
      </c>
      <c r="M433" s="21"/>
      <c r="O433" s="21" t="s">
        <v>209</v>
      </c>
      <c r="P433" s="21" t="s">
        <v>2278</v>
      </c>
      <c r="Q433" s="21" t="s">
        <v>120</v>
      </c>
      <c r="R433" s="21" t="s">
        <v>1976</v>
      </c>
      <c r="T433" s="21" t="s">
        <v>24</v>
      </c>
      <c r="U433" s="21" t="s">
        <v>1390</v>
      </c>
      <c r="AA433" s="21" t="s">
        <v>211</v>
      </c>
      <c r="AB433" s="21" t="s">
        <v>1091</v>
      </c>
      <c r="AC433" s="21" t="s">
        <v>1092</v>
      </c>
      <c r="AD433" s="35">
        <v>44753</v>
      </c>
      <c r="AE433" s="21" t="str">
        <f t="shared" si="7"/>
        <v>AC_146AML</v>
      </c>
      <c r="AF433" s="20"/>
      <c r="AG433" s="20"/>
      <c r="AH433" s="20"/>
      <c r="AI433" s="21" t="s">
        <v>888</v>
      </c>
      <c r="AJ433" s="21" t="s">
        <v>1059</v>
      </c>
      <c r="AK433"/>
    </row>
    <row r="434" spans="1:37">
      <c r="A434" s="21">
        <v>147</v>
      </c>
      <c r="B434" s="57" t="s">
        <v>231</v>
      </c>
      <c r="C434" s="34">
        <v>45.64414</v>
      </c>
      <c r="D434" s="34">
        <v>5.1865500000000004</v>
      </c>
      <c r="E434" s="21" t="s">
        <v>232</v>
      </c>
      <c r="F434" s="21">
        <v>5</v>
      </c>
      <c r="H434" s="21" t="s">
        <v>139</v>
      </c>
      <c r="I434" s="21" t="s">
        <v>139</v>
      </c>
      <c r="J434" s="21" t="s">
        <v>139</v>
      </c>
      <c r="K434" s="21" t="s">
        <v>140</v>
      </c>
      <c r="M434" s="21"/>
      <c r="O434" s="21" t="s">
        <v>209</v>
      </c>
      <c r="P434" s="21" t="s">
        <v>2278</v>
      </c>
      <c r="Q434" s="21" t="s">
        <v>120</v>
      </c>
      <c r="R434" s="21" t="s">
        <v>1976</v>
      </c>
      <c r="T434" s="21" t="s">
        <v>24</v>
      </c>
      <c r="U434" s="21" t="s">
        <v>1390</v>
      </c>
      <c r="AA434" s="21" t="s">
        <v>211</v>
      </c>
      <c r="AB434" s="21" t="s">
        <v>1093</v>
      </c>
      <c r="AC434" s="21" t="s">
        <v>1094</v>
      </c>
      <c r="AD434" s="35">
        <v>44753</v>
      </c>
      <c r="AE434" s="21" t="str">
        <f t="shared" si="7"/>
        <v>AC_147AML</v>
      </c>
      <c r="AF434" s="20"/>
      <c r="AG434" s="20"/>
      <c r="AH434" s="20"/>
      <c r="AI434" s="21" t="s">
        <v>888</v>
      </c>
      <c r="AJ434" s="21" t="s">
        <v>1059</v>
      </c>
      <c r="AK434"/>
    </row>
    <row r="435" spans="1:37" ht="39.6">
      <c r="A435" s="21">
        <v>148</v>
      </c>
      <c r="B435" s="57" t="s">
        <v>233</v>
      </c>
      <c r="C435" s="34">
        <v>45.681109999999997</v>
      </c>
      <c r="D435" s="34">
        <v>5.1698399999999998</v>
      </c>
      <c r="E435" s="21" t="s">
        <v>234</v>
      </c>
      <c r="F435" s="21">
        <v>7</v>
      </c>
      <c r="H435" s="21" t="s">
        <v>139</v>
      </c>
      <c r="I435" s="21" t="s">
        <v>139</v>
      </c>
      <c r="J435" s="21" t="s">
        <v>139</v>
      </c>
      <c r="K435" s="21" t="s">
        <v>140</v>
      </c>
      <c r="M435" s="21" t="s">
        <v>235</v>
      </c>
      <c r="O435" s="21" t="s">
        <v>209</v>
      </c>
      <c r="P435" s="21" t="s">
        <v>2278</v>
      </c>
      <c r="Q435" s="21" t="s">
        <v>120</v>
      </c>
      <c r="R435" s="21" t="s">
        <v>1976</v>
      </c>
      <c r="T435" s="21" t="s">
        <v>24</v>
      </c>
      <c r="U435" s="21" t="s">
        <v>1390</v>
      </c>
      <c r="AA435" s="21" t="s">
        <v>211</v>
      </c>
      <c r="AB435" s="21" t="s">
        <v>1095</v>
      </c>
      <c r="AC435" s="21" t="s">
        <v>1096</v>
      </c>
      <c r="AD435" s="35">
        <v>44753</v>
      </c>
      <c r="AE435" s="21" t="str">
        <f t="shared" si="7"/>
        <v>AC_148AML</v>
      </c>
      <c r="AF435" s="20"/>
      <c r="AG435" s="20"/>
      <c r="AH435" s="20"/>
      <c r="AI435" s="21" t="s">
        <v>888</v>
      </c>
      <c r="AJ435" s="21" t="s">
        <v>1059</v>
      </c>
      <c r="AK435"/>
    </row>
    <row r="436" spans="1:37" ht="26.4">
      <c r="A436" s="21">
        <v>1463</v>
      </c>
      <c r="B436" s="21" t="s">
        <v>207</v>
      </c>
      <c r="C436" s="21">
        <v>45.817140999999999</v>
      </c>
      <c r="D436" s="21">
        <v>5.404801</v>
      </c>
      <c r="E436" s="21"/>
      <c r="F436" s="21">
        <v>0</v>
      </c>
      <c r="M436" s="21"/>
      <c r="P436" s="21" t="s">
        <v>2278</v>
      </c>
      <c r="Q436" s="21" t="s">
        <v>413</v>
      </c>
      <c r="R436" s="21" t="s">
        <v>1383</v>
      </c>
      <c r="U436" s="21" t="s">
        <v>1398</v>
      </c>
      <c r="Z436" s="21" t="s">
        <v>2168</v>
      </c>
      <c r="AA436" s="21" t="s">
        <v>211</v>
      </c>
      <c r="AB436" s="21" t="s">
        <v>207</v>
      </c>
      <c r="AC436" s="21" t="s">
        <v>1078</v>
      </c>
      <c r="AD436" s="35">
        <v>44935</v>
      </c>
      <c r="AE436" s="21" t="str">
        <f t="shared" si="7"/>
        <v>AC_1463AML</v>
      </c>
      <c r="AF436" s="21" t="s">
        <v>2477</v>
      </c>
      <c r="AG436" s="21" t="s">
        <v>1981</v>
      </c>
      <c r="AJ436" s="21" t="s">
        <v>1059</v>
      </c>
      <c r="AK436"/>
    </row>
    <row r="437" spans="1:37">
      <c r="A437" s="21">
        <v>1611</v>
      </c>
      <c r="B437" s="21" t="s">
        <v>2733</v>
      </c>
      <c r="C437" s="3" t="s">
        <v>2734</v>
      </c>
      <c r="D437" s="3" t="s">
        <v>2735</v>
      </c>
      <c r="E437" s="3" t="s">
        <v>2736</v>
      </c>
      <c r="F437" s="109">
        <v>49</v>
      </c>
      <c r="G437" s="112">
        <v>2</v>
      </c>
      <c r="H437" s="109" t="s">
        <v>139</v>
      </c>
      <c r="I437" s="112" t="s">
        <v>139</v>
      </c>
      <c r="J437" s="112" t="s">
        <v>139</v>
      </c>
      <c r="K437" s="112" t="s">
        <v>140</v>
      </c>
      <c r="M437" s="110" t="s">
        <v>1406</v>
      </c>
      <c r="N437" s="110"/>
      <c r="O437" s="109" t="s">
        <v>2737</v>
      </c>
      <c r="P437" s="112" t="s">
        <v>137</v>
      </c>
      <c r="Q437" s="112" t="s">
        <v>120</v>
      </c>
      <c r="R437" s="112" t="s">
        <v>1975</v>
      </c>
      <c r="S437" s="112"/>
      <c r="T437" s="3"/>
      <c r="U437" s="3"/>
      <c r="V437" s="3"/>
      <c r="W437" s="3"/>
      <c r="AA437" s="21" t="s">
        <v>2738</v>
      </c>
      <c r="AB437" s="21" t="s">
        <v>2739</v>
      </c>
      <c r="AC437" s="21">
        <v>38104</v>
      </c>
      <c r="AD437" s="35">
        <v>45918</v>
      </c>
      <c r="AE437" s="21" t="str">
        <f t="shared" si="7"/>
        <v>AC_1611AML</v>
      </c>
      <c r="AI437" s="21">
        <v>38</v>
      </c>
    </row>
    <row r="438" spans="1:37" ht="39.6">
      <c r="A438" s="21">
        <v>93</v>
      </c>
      <c r="B438" s="105" t="s">
        <v>2721</v>
      </c>
      <c r="C438" s="58">
        <v>45.75365</v>
      </c>
      <c r="D438" s="58">
        <v>5.1202120000000004</v>
      </c>
      <c r="E438" s="106" t="s">
        <v>2722</v>
      </c>
      <c r="F438" s="21">
        <v>5</v>
      </c>
      <c r="G438" s="110">
        <v>0</v>
      </c>
      <c r="H438" s="104" t="s">
        <v>139</v>
      </c>
      <c r="I438" s="106" t="s">
        <v>139</v>
      </c>
      <c r="J438" s="106" t="s">
        <v>139</v>
      </c>
      <c r="K438" s="106" t="s">
        <v>134</v>
      </c>
      <c r="M438" s="103" t="s">
        <v>2723</v>
      </c>
      <c r="P438" s="21" t="s">
        <v>2278</v>
      </c>
      <c r="Q438" s="21" t="s">
        <v>120</v>
      </c>
      <c r="R438" s="21" t="s">
        <v>1976</v>
      </c>
      <c r="T438" s="106" t="s">
        <v>10</v>
      </c>
      <c r="U438" s="21" t="s">
        <v>1390</v>
      </c>
      <c r="AA438" s="21" t="s">
        <v>121</v>
      </c>
      <c r="AB438" s="21" t="s">
        <v>1011</v>
      </c>
      <c r="AC438" s="21" t="s">
        <v>1012</v>
      </c>
      <c r="AD438" s="35">
        <v>44753</v>
      </c>
      <c r="AE438" s="21" t="str">
        <f t="shared" ref="AE438:AE487" si="8">CONCATENATE("AC_",A438,"AML")</f>
        <v>AC_93AML</v>
      </c>
      <c r="AF438" s="20"/>
      <c r="AG438" s="20"/>
      <c r="AH438" s="20"/>
      <c r="AI438" s="21" t="s">
        <v>888</v>
      </c>
      <c r="AJ438" s="21" t="s">
        <v>1013</v>
      </c>
      <c r="AK438"/>
    </row>
    <row r="439" spans="1:37" ht="52.8">
      <c r="A439" s="21">
        <v>415</v>
      </c>
      <c r="B439" s="81" t="s">
        <v>635</v>
      </c>
      <c r="C439" s="42">
        <v>45.750529884089801</v>
      </c>
      <c r="D439" s="42">
        <v>5.17450293590817</v>
      </c>
      <c r="E439" s="81" t="s">
        <v>635</v>
      </c>
      <c r="F439" s="111">
        <v>8</v>
      </c>
      <c r="G439" s="111">
        <v>0</v>
      </c>
      <c r="H439" s="111" t="s">
        <v>139</v>
      </c>
      <c r="I439" s="111" t="s">
        <v>139</v>
      </c>
      <c r="J439" s="111" t="s">
        <v>126</v>
      </c>
      <c r="K439" s="111" t="s">
        <v>140</v>
      </c>
      <c r="M439" s="113" t="s">
        <v>636</v>
      </c>
      <c r="N439" s="113"/>
      <c r="O439" s="111"/>
      <c r="P439" s="111" t="s">
        <v>2278</v>
      </c>
      <c r="Q439" s="111" t="s">
        <v>120</v>
      </c>
      <c r="R439" s="111" t="s">
        <v>1976</v>
      </c>
      <c r="S439" s="111"/>
      <c r="T439" s="81"/>
      <c r="U439" s="81" t="s">
        <v>1390</v>
      </c>
      <c r="V439" s="81"/>
      <c r="W439" s="81"/>
      <c r="X439" s="81"/>
      <c r="Y439" s="81"/>
      <c r="Z439" s="81"/>
      <c r="AA439" s="81" t="s">
        <v>121</v>
      </c>
      <c r="AB439" s="81" t="s">
        <v>1279</v>
      </c>
      <c r="AC439" s="118">
        <v>38316</v>
      </c>
      <c r="AD439" s="101">
        <v>44753</v>
      </c>
      <c r="AE439" s="21" t="str">
        <f t="shared" si="8"/>
        <v>AC_415AML</v>
      </c>
      <c r="AF439" s="81"/>
      <c r="AG439" s="81"/>
      <c r="AH439" s="81"/>
      <c r="AI439" s="21" t="s">
        <v>888</v>
      </c>
      <c r="AJ439" s="21" t="s">
        <v>1013</v>
      </c>
      <c r="AK439"/>
    </row>
    <row r="440" spans="1:37" ht="26.4">
      <c r="A440" s="21">
        <v>1460</v>
      </c>
      <c r="B440" s="21" t="s">
        <v>2183</v>
      </c>
      <c r="C440" s="21">
        <v>45.754753000000001</v>
      </c>
      <c r="D440" s="21">
        <v>5.1830030000000002</v>
      </c>
      <c r="E440" s="21"/>
      <c r="F440" s="21">
        <v>0</v>
      </c>
      <c r="M440" s="21"/>
      <c r="P440" s="21" t="s">
        <v>2278</v>
      </c>
      <c r="Q440" s="21" t="s">
        <v>413</v>
      </c>
      <c r="R440" s="21" t="s">
        <v>1383</v>
      </c>
      <c r="U440" s="21" t="s">
        <v>1398</v>
      </c>
      <c r="Z440" s="21" t="s">
        <v>2168</v>
      </c>
      <c r="AA440" s="21" t="s">
        <v>121</v>
      </c>
      <c r="AB440" s="21" t="s">
        <v>2183</v>
      </c>
      <c r="AC440" s="21" t="s">
        <v>2345</v>
      </c>
      <c r="AD440" s="35">
        <v>44935</v>
      </c>
      <c r="AE440" s="21" t="str">
        <f t="shared" si="8"/>
        <v>AC_1460AML</v>
      </c>
      <c r="AF440" s="21" t="s">
        <v>2477</v>
      </c>
      <c r="AG440" s="21" t="s">
        <v>1981</v>
      </c>
      <c r="AH440" s="21" t="s">
        <v>2184</v>
      </c>
      <c r="AJ440" s="21" t="s">
        <v>1059</v>
      </c>
      <c r="AK440"/>
    </row>
    <row r="441" spans="1:37" ht="39.6">
      <c r="A441" s="21">
        <v>1615</v>
      </c>
      <c r="B441" s="21" t="s">
        <v>2724</v>
      </c>
      <c r="C441" s="3" t="s">
        <v>2725</v>
      </c>
      <c r="D441" s="3" t="s">
        <v>2726</v>
      </c>
      <c r="E441" s="3" t="s">
        <v>2727</v>
      </c>
      <c r="F441" s="3">
        <v>5</v>
      </c>
      <c r="G441" s="3">
        <v>0</v>
      </c>
      <c r="H441" s="3" t="s">
        <v>139</v>
      </c>
      <c r="I441" s="3" t="s">
        <v>139</v>
      </c>
      <c r="J441" s="3" t="s">
        <v>140</v>
      </c>
      <c r="K441" s="21" t="s">
        <v>140</v>
      </c>
      <c r="L441"/>
      <c r="M441" s="21" t="s">
        <v>2728</v>
      </c>
      <c r="O441" s="3"/>
      <c r="P441" s="3" t="s">
        <v>2278</v>
      </c>
      <c r="Q441" s="3" t="s">
        <v>120</v>
      </c>
      <c r="R441" s="3" t="s">
        <v>1976</v>
      </c>
      <c r="S441" s="3" t="s">
        <v>1976</v>
      </c>
      <c r="T441" s="3" t="s">
        <v>24</v>
      </c>
      <c r="U441" s="3" t="s">
        <v>139</v>
      </c>
      <c r="V441" s="3"/>
      <c r="W441" s="3"/>
      <c r="X441" s="3"/>
      <c r="Y441" s="3"/>
      <c r="Z441" s="3"/>
      <c r="AA441" s="3" t="s">
        <v>121</v>
      </c>
      <c r="AB441" s="3" t="s">
        <v>2729</v>
      </c>
      <c r="AC441" s="3">
        <v>38097</v>
      </c>
      <c r="AD441" s="53">
        <v>45917</v>
      </c>
      <c r="AE441" s="21" t="str">
        <f t="shared" si="8"/>
        <v>AC_1615AML</v>
      </c>
      <c r="AF441" s="3"/>
      <c r="AG441" s="3"/>
      <c r="AH441" s="3"/>
      <c r="AI441" s="21" t="s">
        <v>888</v>
      </c>
      <c r="AJ441" s="21" t="s">
        <v>1013</v>
      </c>
      <c r="AK441"/>
    </row>
    <row r="442" spans="1:37" ht="39.6">
      <c r="A442" s="21">
        <v>66</v>
      </c>
      <c r="B442" s="21" t="s">
        <v>90</v>
      </c>
      <c r="C442" s="58">
        <v>45.280900000000003</v>
      </c>
      <c r="D442" s="58">
        <v>4.1619000000000002</v>
      </c>
      <c r="E442" s="21"/>
      <c r="F442" s="21">
        <v>70</v>
      </c>
      <c r="G442" s="21">
        <v>2</v>
      </c>
      <c r="J442" s="21" t="s">
        <v>139</v>
      </c>
      <c r="M442" s="21"/>
      <c r="P442" s="21" t="s">
        <v>2278</v>
      </c>
      <c r="Q442" s="21" t="s">
        <v>120</v>
      </c>
      <c r="R442" s="21" t="s">
        <v>1975</v>
      </c>
      <c r="T442" s="21" t="s">
        <v>28</v>
      </c>
      <c r="U442" s="21" t="s">
        <v>1390</v>
      </c>
      <c r="AA442" s="21" t="s">
        <v>91</v>
      </c>
      <c r="AB442" s="21" t="s">
        <v>964</v>
      </c>
      <c r="AC442" s="21" t="s">
        <v>965</v>
      </c>
      <c r="AD442" s="35">
        <v>44753</v>
      </c>
      <c r="AE442" s="21" t="str">
        <f t="shared" si="8"/>
        <v>AC_66AML</v>
      </c>
      <c r="AF442" s="20"/>
      <c r="AG442" s="20"/>
      <c r="AH442" s="20"/>
      <c r="AI442" s="21" t="s">
        <v>872</v>
      </c>
      <c r="AJ442" s="21" t="s">
        <v>966</v>
      </c>
      <c r="AK442"/>
    </row>
    <row r="443" spans="1:37" ht="26.4">
      <c r="A443" s="21">
        <v>67</v>
      </c>
      <c r="B443" s="21" t="s">
        <v>92</v>
      </c>
      <c r="C443" s="58">
        <v>45.283000000000001</v>
      </c>
      <c r="D443" s="58">
        <v>4.1794000000000002</v>
      </c>
      <c r="E443" s="21"/>
      <c r="F443" s="21">
        <v>44</v>
      </c>
      <c r="G443" s="21">
        <v>2</v>
      </c>
      <c r="J443" s="21" t="s">
        <v>139</v>
      </c>
      <c r="M443" s="21"/>
      <c r="P443" s="21" t="s">
        <v>2278</v>
      </c>
      <c r="Q443" s="21" t="s">
        <v>120</v>
      </c>
      <c r="R443" s="21" t="s">
        <v>1974</v>
      </c>
      <c r="U443" s="21" t="s">
        <v>1390</v>
      </c>
      <c r="AA443" s="21" t="s">
        <v>91</v>
      </c>
      <c r="AB443" s="21" t="s">
        <v>964</v>
      </c>
      <c r="AC443" s="21" t="s">
        <v>965</v>
      </c>
      <c r="AD443" s="35">
        <v>44753</v>
      </c>
      <c r="AE443" s="21" t="str">
        <f t="shared" si="8"/>
        <v>AC_67AML</v>
      </c>
      <c r="AF443" s="20"/>
      <c r="AG443" s="20"/>
      <c r="AH443" s="20"/>
      <c r="AI443" s="21" t="s">
        <v>872</v>
      </c>
      <c r="AJ443" s="21" t="s">
        <v>966</v>
      </c>
      <c r="AK443"/>
    </row>
    <row r="444" spans="1:37" ht="52.8">
      <c r="A444" s="21">
        <v>94</v>
      </c>
      <c r="B444" s="21" t="s">
        <v>122</v>
      </c>
      <c r="C444" s="58">
        <v>45.311407000000003</v>
      </c>
      <c r="D444" s="58">
        <v>4.2309979999999996</v>
      </c>
      <c r="E444" s="21"/>
      <c r="F444" s="21">
        <v>1</v>
      </c>
      <c r="G444" s="21">
        <v>0</v>
      </c>
      <c r="H444" s="21" t="s">
        <v>139</v>
      </c>
      <c r="J444" s="21" t="s">
        <v>139</v>
      </c>
      <c r="M444" s="21" t="s">
        <v>123</v>
      </c>
      <c r="P444" s="21" t="s">
        <v>2278</v>
      </c>
      <c r="Q444" s="21" t="s">
        <v>120</v>
      </c>
      <c r="R444" s="21" t="s">
        <v>1976</v>
      </c>
      <c r="T444" s="21" t="s">
        <v>28</v>
      </c>
      <c r="U444" s="21" t="s">
        <v>1390</v>
      </c>
      <c r="Z444" s="21" t="s">
        <v>124</v>
      </c>
      <c r="AA444" s="21" t="s">
        <v>91</v>
      </c>
      <c r="AB444" s="21" t="s">
        <v>964</v>
      </c>
      <c r="AC444" s="21" t="s">
        <v>965</v>
      </c>
      <c r="AD444" s="35">
        <v>44753</v>
      </c>
      <c r="AE444" s="21" t="str">
        <f t="shared" si="8"/>
        <v>AC_94AML</v>
      </c>
      <c r="AF444" s="20"/>
      <c r="AG444" s="20"/>
      <c r="AH444" s="20"/>
      <c r="AI444" s="21" t="s">
        <v>872</v>
      </c>
      <c r="AJ444" s="21" t="s">
        <v>966</v>
      </c>
      <c r="AK444"/>
    </row>
    <row r="445" spans="1:37" ht="26.4">
      <c r="A445" s="21">
        <v>26</v>
      </c>
      <c r="B445" s="21" t="s">
        <v>35</v>
      </c>
      <c r="C445" s="58">
        <v>45.236065000000004</v>
      </c>
      <c r="D445" s="58">
        <v>4.7985949999999997</v>
      </c>
      <c r="E445" s="21" t="s">
        <v>36</v>
      </c>
      <c r="F445" s="21">
        <v>11</v>
      </c>
      <c r="G445" s="21">
        <v>0</v>
      </c>
      <c r="I445" s="21" t="s">
        <v>139</v>
      </c>
      <c r="J445" s="21" t="s">
        <v>139</v>
      </c>
      <c r="M445" s="21"/>
      <c r="P445" s="21" t="s">
        <v>2278</v>
      </c>
      <c r="Q445" s="21" t="s">
        <v>120</v>
      </c>
      <c r="R445" s="21" t="s">
        <v>1976</v>
      </c>
      <c r="U445" s="21" t="s">
        <v>1390</v>
      </c>
      <c r="AA445" s="59" t="s">
        <v>37</v>
      </c>
      <c r="AB445" s="21" t="s">
        <v>907</v>
      </c>
      <c r="AC445" s="21" t="s">
        <v>908</v>
      </c>
      <c r="AD445" s="35">
        <v>44753</v>
      </c>
      <c r="AE445" s="21" t="str">
        <f t="shared" si="8"/>
        <v>AC_26AML</v>
      </c>
      <c r="AF445" s="20"/>
      <c r="AG445" s="20"/>
      <c r="AH445" s="20"/>
      <c r="AI445" s="21" t="s">
        <v>892</v>
      </c>
      <c r="AJ445" s="21" t="s">
        <v>909</v>
      </c>
      <c r="AK445"/>
    </row>
    <row r="446" spans="1:37" ht="14.4">
      <c r="A446" s="21">
        <v>150</v>
      </c>
      <c r="B446" s="57" t="s">
        <v>236</v>
      </c>
      <c r="C446" s="34">
        <v>45.273060982597997</v>
      </c>
      <c r="D446" s="34">
        <v>4.8714703559741102</v>
      </c>
      <c r="E446" s="88" t="s">
        <v>237</v>
      </c>
      <c r="F446" s="21">
        <v>10</v>
      </c>
      <c r="G446" s="21">
        <v>2</v>
      </c>
      <c r="H446" s="21" t="s">
        <v>139</v>
      </c>
      <c r="I446" s="21" t="s">
        <v>139</v>
      </c>
      <c r="J446" s="21" t="s">
        <v>139</v>
      </c>
      <c r="K446" s="21" t="s">
        <v>140</v>
      </c>
      <c r="M446" s="21"/>
      <c r="O446" s="21">
        <v>2017</v>
      </c>
      <c r="P446" s="21" t="s">
        <v>2278</v>
      </c>
      <c r="Q446" s="21" t="s">
        <v>120</v>
      </c>
      <c r="R446" s="21" t="s">
        <v>1976</v>
      </c>
      <c r="U446" s="21" t="s">
        <v>1390</v>
      </c>
      <c r="AA446" s="59" t="s">
        <v>37</v>
      </c>
      <c r="AB446" s="21" t="s">
        <v>1097</v>
      </c>
      <c r="AC446" s="21" t="s">
        <v>1098</v>
      </c>
      <c r="AD446" s="35">
        <v>44753</v>
      </c>
      <c r="AE446" s="21" t="str">
        <f t="shared" si="8"/>
        <v>AC_150AML</v>
      </c>
      <c r="AF446" s="20"/>
      <c r="AG446" s="20"/>
      <c r="AH446" s="20"/>
      <c r="AI446" s="21" t="s">
        <v>905</v>
      </c>
      <c r="AJ446" s="21" t="s">
        <v>909</v>
      </c>
      <c r="AK446"/>
    </row>
    <row r="447" spans="1:37" ht="28.8">
      <c r="A447" s="21">
        <v>151</v>
      </c>
      <c r="B447" s="21" t="s">
        <v>238</v>
      </c>
      <c r="C447" s="34">
        <v>45.184060644296203</v>
      </c>
      <c r="D447" s="34">
        <v>4.8585738667039102</v>
      </c>
      <c r="E447" s="89" t="s">
        <v>239</v>
      </c>
      <c r="F447" s="21">
        <v>3</v>
      </c>
      <c r="H447" s="21" t="s">
        <v>139</v>
      </c>
      <c r="I447" s="21" t="s">
        <v>139</v>
      </c>
      <c r="J447" s="21" t="s">
        <v>139</v>
      </c>
      <c r="K447" s="21" t="s">
        <v>140</v>
      </c>
      <c r="M447" s="21"/>
      <c r="O447" s="21">
        <v>2017</v>
      </c>
      <c r="P447" s="21" t="s">
        <v>2278</v>
      </c>
      <c r="Q447" s="21" t="s">
        <v>120</v>
      </c>
      <c r="R447" s="21" t="s">
        <v>1976</v>
      </c>
      <c r="U447" s="21" t="s">
        <v>1390</v>
      </c>
      <c r="AA447" s="59" t="s">
        <v>37</v>
      </c>
      <c r="AB447" s="21" t="s">
        <v>1099</v>
      </c>
      <c r="AC447" s="21" t="s">
        <v>1100</v>
      </c>
      <c r="AD447" s="35">
        <v>44753</v>
      </c>
      <c r="AE447" s="21" t="str">
        <f t="shared" si="8"/>
        <v>AC_151AML</v>
      </c>
      <c r="AF447" s="20"/>
      <c r="AG447" s="20"/>
      <c r="AH447" s="20"/>
      <c r="AI447" s="21" t="s">
        <v>905</v>
      </c>
      <c r="AJ447" s="21" t="s">
        <v>909</v>
      </c>
      <c r="AK447"/>
    </row>
    <row r="448" spans="1:37" ht="14.4">
      <c r="A448" s="21">
        <v>152</v>
      </c>
      <c r="B448" s="57" t="s">
        <v>240</v>
      </c>
      <c r="C448" s="34">
        <v>45.154111195861098</v>
      </c>
      <c r="D448" s="34">
        <v>4.9135825862193103</v>
      </c>
      <c r="E448" s="88" t="s">
        <v>241</v>
      </c>
      <c r="F448" s="21">
        <v>6</v>
      </c>
      <c r="H448" s="21" t="s">
        <v>139</v>
      </c>
      <c r="I448" s="21" t="s">
        <v>139</v>
      </c>
      <c r="J448" s="21" t="s">
        <v>139</v>
      </c>
      <c r="K448" s="21" t="s">
        <v>140</v>
      </c>
      <c r="M448" s="21"/>
      <c r="O448" s="21">
        <v>2017</v>
      </c>
      <c r="P448" s="21" t="s">
        <v>2278</v>
      </c>
      <c r="Q448" s="21" t="s">
        <v>120</v>
      </c>
      <c r="R448" s="21" t="s">
        <v>1976</v>
      </c>
      <c r="U448" s="21" t="s">
        <v>1390</v>
      </c>
      <c r="AA448" s="59" t="s">
        <v>37</v>
      </c>
      <c r="AB448" s="21" t="s">
        <v>1101</v>
      </c>
      <c r="AC448" s="21" t="s">
        <v>1102</v>
      </c>
      <c r="AD448" s="35">
        <v>44753</v>
      </c>
      <c r="AE448" s="21" t="str">
        <f t="shared" si="8"/>
        <v>AC_152AML</v>
      </c>
      <c r="AF448" s="20"/>
      <c r="AG448" s="20"/>
      <c r="AH448" s="20"/>
      <c r="AI448" s="21" t="s">
        <v>905</v>
      </c>
      <c r="AJ448" s="21" t="s">
        <v>906</v>
      </c>
      <c r="AK448"/>
    </row>
    <row r="449" spans="1:37" ht="39.6">
      <c r="A449" s="21">
        <v>153</v>
      </c>
      <c r="B449" s="21" t="s">
        <v>242</v>
      </c>
      <c r="C449" s="34">
        <v>45.2300125589177</v>
      </c>
      <c r="D449" s="34">
        <v>4.9559929866228201</v>
      </c>
      <c r="E449" s="89" t="s">
        <v>244</v>
      </c>
      <c r="H449" s="21" t="s">
        <v>139</v>
      </c>
      <c r="I449" s="21" t="s">
        <v>139</v>
      </c>
      <c r="J449" s="21" t="s">
        <v>243</v>
      </c>
      <c r="K449" s="21" t="s">
        <v>140</v>
      </c>
      <c r="M449" s="21"/>
      <c r="P449" s="21" t="s">
        <v>2278</v>
      </c>
      <c r="Q449" s="21" t="s">
        <v>120</v>
      </c>
      <c r="R449" s="21" t="s">
        <v>1976</v>
      </c>
      <c r="U449" s="21" t="s">
        <v>1390</v>
      </c>
      <c r="AA449" s="59" t="s">
        <v>37</v>
      </c>
      <c r="AB449" s="21" t="s">
        <v>1103</v>
      </c>
      <c r="AC449" s="21" t="s">
        <v>1104</v>
      </c>
      <c r="AD449" s="35">
        <v>44753</v>
      </c>
      <c r="AE449" s="21" t="str">
        <f t="shared" si="8"/>
        <v>AC_153AML</v>
      </c>
      <c r="AF449" s="20"/>
      <c r="AG449" s="20"/>
      <c r="AH449" s="20"/>
      <c r="AI449" s="21" t="s">
        <v>905</v>
      </c>
      <c r="AJ449" s="21" t="s">
        <v>909</v>
      </c>
      <c r="AK449"/>
    </row>
    <row r="450" spans="1:37" ht="66">
      <c r="A450" s="21">
        <v>354</v>
      </c>
      <c r="B450" s="21" t="s">
        <v>532</v>
      </c>
      <c r="C450" s="34">
        <v>45.168641999999998</v>
      </c>
      <c r="D450" s="34">
        <v>4.8882219999999998</v>
      </c>
      <c r="E450" s="21" t="s">
        <v>533</v>
      </c>
      <c r="F450" s="21">
        <v>66</v>
      </c>
      <c r="G450" s="21">
        <v>2</v>
      </c>
      <c r="H450" s="21" t="s">
        <v>139</v>
      </c>
      <c r="I450" s="21" t="s">
        <v>139</v>
      </c>
      <c r="J450" s="21" t="s">
        <v>139</v>
      </c>
      <c r="K450" s="21" t="s">
        <v>140</v>
      </c>
      <c r="M450" s="21" t="s">
        <v>524</v>
      </c>
      <c r="N450" s="21" t="s">
        <v>335</v>
      </c>
      <c r="O450" s="21">
        <v>2026</v>
      </c>
      <c r="P450" s="21" t="s">
        <v>137</v>
      </c>
      <c r="Q450" s="21" t="s">
        <v>120</v>
      </c>
      <c r="R450" s="21" t="s">
        <v>1975</v>
      </c>
      <c r="U450" s="21" t="s">
        <v>1398</v>
      </c>
      <c r="Z450" s="21" t="s">
        <v>525</v>
      </c>
      <c r="AA450" s="59" t="s">
        <v>37</v>
      </c>
      <c r="AB450" s="21" t="s">
        <v>1248</v>
      </c>
      <c r="AC450" s="37">
        <v>26295</v>
      </c>
      <c r="AD450" s="35">
        <v>44753</v>
      </c>
      <c r="AE450" s="21" t="str">
        <f t="shared" si="8"/>
        <v>AC_354AML</v>
      </c>
      <c r="AF450" s="20"/>
      <c r="AG450" s="20"/>
      <c r="AH450" s="20"/>
      <c r="AI450" s="21" t="s">
        <v>905</v>
      </c>
      <c r="AJ450" s="21" t="s">
        <v>909</v>
      </c>
      <c r="AK450"/>
    </row>
    <row r="451" spans="1:37" ht="66">
      <c r="A451" s="21">
        <v>355</v>
      </c>
      <c r="B451" s="21" t="s">
        <v>534</v>
      </c>
      <c r="C451" s="34">
        <v>45.272604000000001</v>
      </c>
      <c r="D451" s="34">
        <v>4.8243939999999998</v>
      </c>
      <c r="E451" s="21" t="s">
        <v>535</v>
      </c>
      <c r="F451" s="21">
        <v>70</v>
      </c>
      <c r="G451" s="21">
        <v>2</v>
      </c>
      <c r="H451" s="21" t="s">
        <v>139</v>
      </c>
      <c r="I451" s="21" t="s">
        <v>139</v>
      </c>
      <c r="J451" s="21" t="s">
        <v>139</v>
      </c>
      <c r="K451" s="21" t="s">
        <v>140</v>
      </c>
      <c r="M451" s="21" t="s">
        <v>524</v>
      </c>
      <c r="N451" s="21" t="s">
        <v>335</v>
      </c>
      <c r="O451" s="21">
        <v>2026</v>
      </c>
      <c r="P451" s="21" t="s">
        <v>137</v>
      </c>
      <c r="Q451" s="21" t="s">
        <v>120</v>
      </c>
      <c r="R451" s="21" t="s">
        <v>1975</v>
      </c>
      <c r="U451" s="21" t="s">
        <v>1398</v>
      </c>
      <c r="Z451" s="21" t="s">
        <v>525</v>
      </c>
      <c r="AA451" s="59" t="s">
        <v>37</v>
      </c>
      <c r="AB451" s="21" t="s">
        <v>1249</v>
      </c>
      <c r="AC451" s="37">
        <v>26325</v>
      </c>
      <c r="AD451" s="35">
        <v>44753</v>
      </c>
      <c r="AE451" s="21" t="str">
        <f t="shared" si="8"/>
        <v>AC_355AML</v>
      </c>
      <c r="AF451" s="20"/>
      <c r="AG451" s="20"/>
      <c r="AH451" s="20"/>
      <c r="AI451" s="21" t="s">
        <v>905</v>
      </c>
      <c r="AJ451" s="21" t="s">
        <v>909</v>
      </c>
      <c r="AK451"/>
    </row>
    <row r="452" spans="1:37" ht="118.8">
      <c r="A452" s="21">
        <v>452</v>
      </c>
      <c r="B452" s="21" t="s">
        <v>685</v>
      </c>
      <c r="C452" s="34">
        <v>46.049867544999998</v>
      </c>
      <c r="D452" s="34">
        <v>5.3304900000000002</v>
      </c>
      <c r="E452" s="21" t="s">
        <v>686</v>
      </c>
      <c r="F452" s="21">
        <v>49</v>
      </c>
      <c r="G452" s="21">
        <v>2</v>
      </c>
      <c r="H452" s="21" t="s">
        <v>139</v>
      </c>
      <c r="I452" s="21" t="s">
        <v>139</v>
      </c>
      <c r="J452" s="21" t="s">
        <v>139</v>
      </c>
      <c r="K452" s="21" t="s">
        <v>140</v>
      </c>
      <c r="M452" s="21"/>
      <c r="N452" s="43" t="s">
        <v>2479</v>
      </c>
      <c r="O452" s="45">
        <v>43435</v>
      </c>
      <c r="P452" s="21" t="s">
        <v>2278</v>
      </c>
      <c r="Q452" s="21" t="s">
        <v>120</v>
      </c>
      <c r="R452" s="21" t="s">
        <v>1974</v>
      </c>
      <c r="T452" s="21" t="s">
        <v>6</v>
      </c>
      <c r="U452" s="21" t="s">
        <v>1390</v>
      </c>
      <c r="X452" s="43" t="s">
        <v>2480</v>
      </c>
      <c r="Y452" s="44" t="s">
        <v>126</v>
      </c>
      <c r="AA452" s="28" t="s">
        <v>2268</v>
      </c>
      <c r="AB452" s="21" t="s">
        <v>2269</v>
      </c>
      <c r="AC452" s="37">
        <v>1304</v>
      </c>
      <c r="AD452" s="35">
        <v>45870</v>
      </c>
      <c r="AE452" s="21" t="str">
        <f t="shared" si="8"/>
        <v>AC_452AML</v>
      </c>
      <c r="AF452" s="20"/>
      <c r="AG452" s="20"/>
      <c r="AH452" s="20"/>
      <c r="AI452" s="21" t="s">
        <v>970</v>
      </c>
      <c r="AJ452" s="21" t="s">
        <v>1303</v>
      </c>
      <c r="AK452"/>
    </row>
    <row r="453" spans="1:37" ht="26.4">
      <c r="A453" s="21">
        <v>1022</v>
      </c>
      <c r="B453" s="28" t="s">
        <v>2270</v>
      </c>
      <c r="C453" s="102">
        <v>46.084875740325103</v>
      </c>
      <c r="D453" s="102">
        <v>5.4106668953255799</v>
      </c>
      <c r="E453" s="28" t="s">
        <v>2271</v>
      </c>
      <c r="F453" s="21">
        <v>22</v>
      </c>
      <c r="M453" s="21"/>
      <c r="P453" s="21" t="s">
        <v>2278</v>
      </c>
      <c r="Q453" s="21" t="s">
        <v>120</v>
      </c>
      <c r="R453" s="21" t="s">
        <v>1976</v>
      </c>
      <c r="U453" s="21" t="s">
        <v>1390</v>
      </c>
      <c r="AA453" s="28" t="s">
        <v>2268</v>
      </c>
      <c r="AB453" s="28" t="s">
        <v>2272</v>
      </c>
      <c r="AC453" s="21">
        <v>1303</v>
      </c>
      <c r="AD453" s="35">
        <v>45166</v>
      </c>
      <c r="AE453" s="21" t="str">
        <f t="shared" si="8"/>
        <v>AC_1022AML</v>
      </c>
      <c r="AI453" s="21">
        <v>1</v>
      </c>
      <c r="AJ453" s="21">
        <v>200029999</v>
      </c>
      <c r="AK453"/>
    </row>
    <row r="454" spans="1:37" ht="55.2">
      <c r="A454" s="21">
        <v>209</v>
      </c>
      <c r="B454" s="21" t="s">
        <v>390</v>
      </c>
      <c r="C454" s="95">
        <v>46.104680199999997</v>
      </c>
      <c r="D454" s="95">
        <v>4.7513201799999996</v>
      </c>
      <c r="E454" s="73" t="s">
        <v>391</v>
      </c>
      <c r="F454" s="21">
        <v>142</v>
      </c>
      <c r="G454" s="73" t="s">
        <v>392</v>
      </c>
      <c r="H454" s="73" t="s">
        <v>139</v>
      </c>
      <c r="I454" s="73" t="s">
        <v>139</v>
      </c>
      <c r="J454" s="73" t="s">
        <v>139</v>
      </c>
      <c r="K454" s="73"/>
      <c r="L454" s="73"/>
      <c r="M454" s="73"/>
      <c r="N454" s="73"/>
      <c r="O454" s="73"/>
      <c r="P454" s="21" t="s">
        <v>2278</v>
      </c>
      <c r="Q454" s="21" t="s">
        <v>120</v>
      </c>
      <c r="R454" s="21" t="s">
        <v>1975</v>
      </c>
      <c r="T454" s="73"/>
      <c r="U454" s="21" t="s">
        <v>1390</v>
      </c>
      <c r="AA454" s="21" t="s">
        <v>393</v>
      </c>
      <c r="AB454" s="21" t="s">
        <v>1195</v>
      </c>
      <c r="AC454" s="21" t="s">
        <v>1196</v>
      </c>
      <c r="AD454" s="35">
        <v>44753</v>
      </c>
      <c r="AE454" s="21" t="str">
        <f t="shared" si="8"/>
        <v>AC_209AML</v>
      </c>
      <c r="AF454" s="20"/>
      <c r="AG454" s="20"/>
      <c r="AH454" s="20"/>
      <c r="AI454" s="21" t="s">
        <v>974</v>
      </c>
      <c r="AJ454" s="21" t="s">
        <v>1197</v>
      </c>
      <c r="AK454"/>
    </row>
    <row r="455" spans="1:37" ht="52.8">
      <c r="A455" s="21">
        <v>210</v>
      </c>
      <c r="B455" s="57" t="s">
        <v>394</v>
      </c>
      <c r="C455" s="95">
        <v>46.160463999999997</v>
      </c>
      <c r="D455" s="95">
        <v>4.6806608000000001</v>
      </c>
      <c r="E455" s="73" t="s">
        <v>395</v>
      </c>
      <c r="G455" s="73"/>
      <c r="H455" s="73"/>
      <c r="I455" s="73"/>
      <c r="J455" s="73"/>
      <c r="K455" s="73"/>
      <c r="L455" s="73"/>
      <c r="M455" s="73"/>
      <c r="N455" s="73" t="s">
        <v>396</v>
      </c>
      <c r="O455" s="73"/>
      <c r="P455" s="21" t="s">
        <v>1379</v>
      </c>
      <c r="Q455" s="21" t="s">
        <v>867</v>
      </c>
      <c r="R455" s="21" t="s">
        <v>1374</v>
      </c>
      <c r="T455" s="73"/>
      <c r="U455" s="21" t="s">
        <v>1390</v>
      </c>
      <c r="Z455" s="21" t="s">
        <v>143</v>
      </c>
      <c r="AA455" s="21" t="s">
        <v>393</v>
      </c>
      <c r="AB455" s="21" t="s">
        <v>1198</v>
      </c>
      <c r="AC455" s="21" t="s">
        <v>1199</v>
      </c>
      <c r="AD455" s="35">
        <v>44753</v>
      </c>
      <c r="AE455" s="21" t="str">
        <f t="shared" si="8"/>
        <v>AC_210AML</v>
      </c>
      <c r="AF455" s="20"/>
      <c r="AG455" s="20"/>
      <c r="AH455" s="20"/>
      <c r="AI455" s="21" t="s">
        <v>974</v>
      </c>
      <c r="AJ455" s="21" t="s">
        <v>1197</v>
      </c>
      <c r="AK455"/>
    </row>
    <row r="456" spans="1:37" ht="39.6">
      <c r="A456" s="21">
        <v>211</v>
      </c>
      <c r="B456" s="21" t="s">
        <v>397</v>
      </c>
      <c r="C456" s="95">
        <v>46.113013000000002</v>
      </c>
      <c r="D456" s="95">
        <v>4.72942704</v>
      </c>
      <c r="E456" s="73" t="s">
        <v>398</v>
      </c>
      <c r="F456" s="21">
        <v>700</v>
      </c>
      <c r="G456" s="73"/>
      <c r="H456" s="73" t="s">
        <v>243</v>
      </c>
      <c r="I456" s="73" t="s">
        <v>139</v>
      </c>
      <c r="J456" s="73" t="s">
        <v>139</v>
      </c>
      <c r="K456" s="73"/>
      <c r="L456" s="73"/>
      <c r="M456" s="73"/>
      <c r="N456" s="73" t="s">
        <v>396</v>
      </c>
      <c r="O456" s="73"/>
      <c r="P456" s="21" t="s">
        <v>1379</v>
      </c>
      <c r="Q456" s="21" t="s">
        <v>185</v>
      </c>
      <c r="R456" s="21" t="s">
        <v>1374</v>
      </c>
      <c r="T456" s="73"/>
      <c r="U456" s="21" t="s">
        <v>1390</v>
      </c>
      <c r="AA456" s="21" t="s">
        <v>393</v>
      </c>
      <c r="AB456" s="21" t="s">
        <v>1195</v>
      </c>
      <c r="AC456" s="21" t="s">
        <v>1196</v>
      </c>
      <c r="AD456" s="35">
        <v>44753</v>
      </c>
      <c r="AE456" s="21" t="str">
        <f t="shared" si="8"/>
        <v>AC_211AML</v>
      </c>
      <c r="AF456" s="20"/>
      <c r="AG456" s="20"/>
      <c r="AH456" s="20"/>
      <c r="AI456" s="21" t="s">
        <v>974</v>
      </c>
      <c r="AJ456" s="21" t="s">
        <v>1197</v>
      </c>
      <c r="AK456"/>
    </row>
    <row r="457" spans="1:37" ht="52.8">
      <c r="A457" s="21">
        <v>517</v>
      </c>
      <c r="B457" s="21" t="s">
        <v>781</v>
      </c>
      <c r="E457" s="21" t="s">
        <v>781</v>
      </c>
      <c r="F457" s="21">
        <v>2</v>
      </c>
      <c r="H457" s="21" t="s">
        <v>139</v>
      </c>
      <c r="K457" s="21" t="s">
        <v>140</v>
      </c>
      <c r="M457" s="21"/>
      <c r="P457" s="21" t="s">
        <v>582</v>
      </c>
      <c r="Q457" s="21"/>
      <c r="R457" s="21" t="s">
        <v>1374</v>
      </c>
      <c r="Z457" s="21" t="s">
        <v>782</v>
      </c>
      <c r="AA457" s="21" t="s">
        <v>393</v>
      </c>
      <c r="AB457" s="21">
        <v>0</v>
      </c>
      <c r="AC457" s="21">
        <v>0</v>
      </c>
      <c r="AD457" s="35">
        <v>44753</v>
      </c>
      <c r="AE457" s="21" t="str">
        <f t="shared" si="8"/>
        <v>AC_517AML</v>
      </c>
      <c r="AJ457" s="21">
        <v>0</v>
      </c>
      <c r="AK457"/>
    </row>
    <row r="458" spans="1:37" ht="171.6">
      <c r="A458" s="21">
        <v>518</v>
      </c>
      <c r="B458" s="21" t="s">
        <v>783</v>
      </c>
      <c r="E458" s="21" t="s">
        <v>783</v>
      </c>
      <c r="F458" s="21">
        <v>0</v>
      </c>
      <c r="M458" s="21"/>
      <c r="P458" s="21" t="s">
        <v>582</v>
      </c>
      <c r="Q458" s="21"/>
      <c r="R458" s="21" t="s">
        <v>1374</v>
      </c>
      <c r="Z458" s="21" t="s">
        <v>784</v>
      </c>
      <c r="AA458" s="21" t="s">
        <v>393</v>
      </c>
      <c r="AB458" s="21">
        <v>0</v>
      </c>
      <c r="AC458" s="21">
        <v>0</v>
      </c>
      <c r="AD458" s="35">
        <v>44753</v>
      </c>
      <c r="AE458" s="21" t="str">
        <f t="shared" si="8"/>
        <v>AC_518AML</v>
      </c>
      <c r="AJ458" s="21">
        <v>0</v>
      </c>
      <c r="AK458"/>
    </row>
    <row r="459" spans="1:37" ht="171.6">
      <c r="A459" s="21">
        <v>519</v>
      </c>
      <c r="B459" s="21" t="s">
        <v>785</v>
      </c>
      <c r="E459" s="21" t="s">
        <v>785</v>
      </c>
      <c r="F459" s="21">
        <v>0</v>
      </c>
      <c r="M459" s="21"/>
      <c r="P459" s="21" t="s">
        <v>582</v>
      </c>
      <c r="Q459" s="21"/>
      <c r="R459" s="21" t="s">
        <v>1374</v>
      </c>
      <c r="Z459" s="21" t="s">
        <v>784</v>
      </c>
      <c r="AA459" s="21" t="s">
        <v>393</v>
      </c>
      <c r="AB459" s="21">
        <v>0</v>
      </c>
      <c r="AC459" s="21">
        <v>0</v>
      </c>
      <c r="AD459" s="35">
        <v>44753</v>
      </c>
      <c r="AE459" s="21" t="str">
        <f t="shared" si="8"/>
        <v>AC_519AML</v>
      </c>
      <c r="AJ459" s="21">
        <v>0</v>
      </c>
      <c r="AK459"/>
    </row>
    <row r="460" spans="1:37" ht="171.6">
      <c r="A460" s="21">
        <v>520</v>
      </c>
      <c r="B460" s="21" t="s">
        <v>786</v>
      </c>
      <c r="E460" s="21" t="s">
        <v>786</v>
      </c>
      <c r="F460" s="21">
        <v>0</v>
      </c>
      <c r="M460" s="21"/>
      <c r="P460" s="21" t="s">
        <v>582</v>
      </c>
      <c r="Q460" s="21"/>
      <c r="R460" s="21" t="s">
        <v>1374</v>
      </c>
      <c r="Z460" s="21" t="s">
        <v>784</v>
      </c>
      <c r="AA460" s="21" t="s">
        <v>393</v>
      </c>
      <c r="AB460" s="21">
        <v>0</v>
      </c>
      <c r="AC460" s="21">
        <v>0</v>
      </c>
      <c r="AD460" s="35">
        <v>44753</v>
      </c>
      <c r="AE460" s="21" t="str">
        <f t="shared" si="8"/>
        <v>AC_520AML</v>
      </c>
      <c r="AJ460" s="21">
        <v>0</v>
      </c>
      <c r="AK460"/>
    </row>
    <row r="461" spans="1:37" ht="66">
      <c r="A461" s="21">
        <v>521</v>
      </c>
      <c r="B461" s="21" t="s">
        <v>787</v>
      </c>
      <c r="E461" s="21" t="s">
        <v>787</v>
      </c>
      <c r="F461" s="21">
        <v>2</v>
      </c>
      <c r="M461" s="21"/>
      <c r="P461" s="21" t="s">
        <v>582</v>
      </c>
      <c r="Q461" s="21"/>
      <c r="R461" s="21" t="s">
        <v>1374</v>
      </c>
      <c r="Z461" s="21" t="s">
        <v>788</v>
      </c>
      <c r="AA461" s="21" t="s">
        <v>393</v>
      </c>
      <c r="AB461" s="21">
        <v>0</v>
      </c>
      <c r="AC461" s="21">
        <v>0</v>
      </c>
      <c r="AD461" s="35">
        <v>44753</v>
      </c>
      <c r="AE461" s="21" t="str">
        <f t="shared" si="8"/>
        <v>AC_521AML</v>
      </c>
      <c r="AJ461" s="21">
        <v>0</v>
      </c>
      <c r="AK461"/>
    </row>
    <row r="462" spans="1:37" ht="39.6">
      <c r="A462" s="21">
        <v>208</v>
      </c>
      <c r="B462" s="21" t="s">
        <v>386</v>
      </c>
      <c r="C462" s="34">
        <v>46.140923770000001</v>
      </c>
      <c r="D462" s="34">
        <v>4.8067026300000002</v>
      </c>
      <c r="E462" s="21" t="s">
        <v>387</v>
      </c>
      <c r="F462" s="21">
        <v>3</v>
      </c>
      <c r="H462" s="21" t="s">
        <v>140</v>
      </c>
      <c r="I462" s="21" t="s">
        <v>139</v>
      </c>
      <c r="J462" s="21" t="s">
        <v>139</v>
      </c>
      <c r="K462" s="21" t="s">
        <v>140</v>
      </c>
      <c r="M462" s="21" t="s">
        <v>388</v>
      </c>
      <c r="P462" s="21" t="s">
        <v>2278</v>
      </c>
      <c r="Q462" s="21" t="s">
        <v>120</v>
      </c>
      <c r="R462" s="21" t="s">
        <v>1976</v>
      </c>
      <c r="T462" s="21" t="s">
        <v>24</v>
      </c>
      <c r="U462" s="21" t="s">
        <v>1390</v>
      </c>
      <c r="AA462" s="59" t="s">
        <v>389</v>
      </c>
      <c r="AB462" s="21" t="s">
        <v>1192</v>
      </c>
      <c r="AC462" s="21" t="s">
        <v>1193</v>
      </c>
      <c r="AD462" s="35">
        <v>44753</v>
      </c>
      <c r="AE462" s="21" t="str">
        <f t="shared" si="8"/>
        <v>AC_208AML</v>
      </c>
      <c r="AF462" s="20"/>
      <c r="AG462" s="20"/>
      <c r="AH462" s="20"/>
      <c r="AI462" s="21" t="s">
        <v>970</v>
      </c>
      <c r="AJ462" s="21" t="s">
        <v>1194</v>
      </c>
      <c r="AK462"/>
    </row>
    <row r="463" spans="1:37" ht="66">
      <c r="A463" s="21">
        <v>370</v>
      </c>
      <c r="B463" s="21" t="s">
        <v>563</v>
      </c>
      <c r="C463" s="34">
        <v>46.101092917000003</v>
      </c>
      <c r="D463" s="34">
        <v>4.7692473079999997</v>
      </c>
      <c r="E463" s="21" t="s">
        <v>564</v>
      </c>
      <c r="F463" s="21">
        <v>95</v>
      </c>
      <c r="G463" s="21" t="s">
        <v>243</v>
      </c>
      <c r="H463" s="21" t="s">
        <v>243</v>
      </c>
      <c r="I463" s="21" t="s">
        <v>243</v>
      </c>
      <c r="J463" s="21" t="s">
        <v>139</v>
      </c>
      <c r="M463" s="21"/>
      <c r="O463" s="21">
        <v>2025</v>
      </c>
      <c r="P463" s="21" t="s">
        <v>137</v>
      </c>
      <c r="Q463" s="21" t="s">
        <v>120</v>
      </c>
      <c r="R463" s="21" t="s">
        <v>1975</v>
      </c>
      <c r="U463" s="21" t="s">
        <v>1398</v>
      </c>
      <c r="Z463" s="21" t="s">
        <v>565</v>
      </c>
      <c r="AA463" s="21" t="s">
        <v>389</v>
      </c>
      <c r="AB463" s="21" t="s">
        <v>1255</v>
      </c>
      <c r="AC463" s="37">
        <v>1183</v>
      </c>
      <c r="AD463" s="35">
        <v>44753</v>
      </c>
      <c r="AE463" s="21" t="str">
        <f t="shared" si="8"/>
        <v>AC_370AML</v>
      </c>
      <c r="AF463" s="20"/>
      <c r="AG463" s="20"/>
      <c r="AH463" s="20"/>
      <c r="AI463" s="21" t="s">
        <v>970</v>
      </c>
      <c r="AJ463" s="21" t="s">
        <v>1194</v>
      </c>
      <c r="AK463"/>
    </row>
    <row r="464" spans="1:37" ht="39.6">
      <c r="A464" s="21">
        <v>371</v>
      </c>
      <c r="B464" s="21" t="s">
        <v>557</v>
      </c>
      <c r="C464" s="34">
        <v>46.045687800000003</v>
      </c>
      <c r="D464" s="34">
        <v>4.7654453999999999</v>
      </c>
      <c r="E464" s="21" t="s">
        <v>566</v>
      </c>
      <c r="F464" s="21" t="s">
        <v>494</v>
      </c>
      <c r="G464" s="21" t="s">
        <v>243</v>
      </c>
      <c r="H464" s="21" t="s">
        <v>243</v>
      </c>
      <c r="I464" s="21" t="s">
        <v>243</v>
      </c>
      <c r="J464" s="21" t="s">
        <v>139</v>
      </c>
      <c r="M464" s="21"/>
      <c r="O464" s="21">
        <v>2024</v>
      </c>
      <c r="P464" s="21" t="s">
        <v>137</v>
      </c>
      <c r="Q464" s="21" t="s">
        <v>120</v>
      </c>
      <c r="R464" s="21" t="s">
        <v>1975</v>
      </c>
      <c r="U464" s="21" t="s">
        <v>1398</v>
      </c>
      <c r="Z464" s="21" t="s">
        <v>565</v>
      </c>
      <c r="AA464" s="21" t="s">
        <v>389</v>
      </c>
      <c r="AB464" s="21" t="s">
        <v>1256</v>
      </c>
      <c r="AC464" s="37">
        <v>1243</v>
      </c>
      <c r="AD464" s="35">
        <v>44753</v>
      </c>
      <c r="AE464" s="21" t="str">
        <f t="shared" si="8"/>
        <v>AC_371AML</v>
      </c>
      <c r="AF464" s="20"/>
      <c r="AG464" s="20"/>
      <c r="AH464" s="20"/>
      <c r="AI464" s="21" t="s">
        <v>970</v>
      </c>
      <c r="AJ464" s="21" t="s">
        <v>1194</v>
      </c>
      <c r="AK464"/>
    </row>
    <row r="465" spans="1:37" ht="26.4">
      <c r="A465" s="21">
        <v>1004</v>
      </c>
      <c r="B465" s="21" t="s">
        <v>1349</v>
      </c>
      <c r="C465" s="21">
        <v>45.57289265</v>
      </c>
      <c r="D465" s="21">
        <v>5.6568139950000003</v>
      </c>
      <c r="E465" s="21" t="s">
        <v>1350</v>
      </c>
      <c r="F465" s="21">
        <v>70</v>
      </c>
      <c r="G465" s="21">
        <v>2</v>
      </c>
      <c r="M465" s="21"/>
      <c r="P465" s="21" t="s">
        <v>2278</v>
      </c>
      <c r="Q465" s="21" t="s">
        <v>120</v>
      </c>
      <c r="R465" s="21" t="s">
        <v>1976</v>
      </c>
      <c r="U465" s="21" t="s">
        <v>1390</v>
      </c>
      <c r="AA465" s="21" t="s">
        <v>2448</v>
      </c>
      <c r="AB465" s="21" t="s">
        <v>1351</v>
      </c>
      <c r="AC465" s="37">
        <v>73039</v>
      </c>
      <c r="AD465" s="35">
        <v>44900</v>
      </c>
      <c r="AE465" s="21" t="str">
        <f t="shared" si="8"/>
        <v>AC_1004AML</v>
      </c>
      <c r="AI465" s="21">
        <v>73</v>
      </c>
      <c r="AJ465" s="21" t="s">
        <v>2360</v>
      </c>
      <c r="AK465"/>
    </row>
    <row r="466" spans="1:37" ht="26.4">
      <c r="A466" s="21">
        <v>125</v>
      </c>
      <c r="B466" s="57" t="s">
        <v>182</v>
      </c>
      <c r="C466" s="34">
        <v>45.566549999999999</v>
      </c>
      <c r="D466" s="34">
        <v>5.3747999999999996</v>
      </c>
      <c r="E466" s="21" t="s">
        <v>183</v>
      </c>
      <c r="F466" s="21">
        <v>5</v>
      </c>
      <c r="I466" s="21" t="s">
        <v>139</v>
      </c>
      <c r="M466" s="21" t="s">
        <v>184</v>
      </c>
      <c r="P466" s="21" t="s">
        <v>1379</v>
      </c>
      <c r="Q466" s="21" t="s">
        <v>185</v>
      </c>
      <c r="R466" s="21" t="s">
        <v>1374</v>
      </c>
      <c r="U466" s="21" t="s">
        <v>1390</v>
      </c>
      <c r="AA466" s="21" t="s">
        <v>2453</v>
      </c>
      <c r="AB466" s="21" t="s">
        <v>1050</v>
      </c>
      <c r="AC466" s="21" t="s">
        <v>1051</v>
      </c>
      <c r="AD466" s="35">
        <v>44753</v>
      </c>
      <c r="AE466" s="21" t="str">
        <f t="shared" si="8"/>
        <v>AC_125AML</v>
      </c>
      <c r="AF466" s="20"/>
      <c r="AG466" s="20"/>
      <c r="AH466" s="20"/>
      <c r="AI466" s="21" t="s">
        <v>888</v>
      </c>
      <c r="AJ466" s="21" t="s">
        <v>1052</v>
      </c>
      <c r="AK466"/>
    </row>
    <row r="467" spans="1:37" ht="26.4">
      <c r="A467" s="21">
        <v>126</v>
      </c>
      <c r="B467" s="21" t="s">
        <v>186</v>
      </c>
      <c r="C467" s="34">
        <v>45.581809999999997</v>
      </c>
      <c r="D467" s="34">
        <v>5.4172399999999996</v>
      </c>
      <c r="E467" s="21" t="s">
        <v>187</v>
      </c>
      <c r="F467" s="21">
        <v>5</v>
      </c>
      <c r="I467" s="21" t="s">
        <v>139</v>
      </c>
      <c r="M467" s="21" t="s">
        <v>184</v>
      </c>
      <c r="P467" s="21" t="s">
        <v>1379</v>
      </c>
      <c r="Q467" s="21" t="s">
        <v>185</v>
      </c>
      <c r="R467" s="21" t="s">
        <v>1374</v>
      </c>
      <c r="U467" s="21" t="s">
        <v>1390</v>
      </c>
      <c r="AA467" s="21" t="s">
        <v>2453</v>
      </c>
      <c r="AB467" s="21" t="s">
        <v>1053</v>
      </c>
      <c r="AC467" s="21" t="s">
        <v>1054</v>
      </c>
      <c r="AD467" s="35">
        <v>44753</v>
      </c>
      <c r="AE467" s="21" t="str">
        <f t="shared" si="8"/>
        <v>AC_126AML</v>
      </c>
      <c r="AF467" s="20"/>
      <c r="AG467" s="20"/>
      <c r="AH467" s="20"/>
      <c r="AI467" s="21" t="s">
        <v>888</v>
      </c>
      <c r="AJ467" s="21" t="s">
        <v>1052</v>
      </c>
      <c r="AK467"/>
    </row>
    <row r="468" spans="1:37" ht="26.4">
      <c r="A468" s="21">
        <v>127</v>
      </c>
      <c r="B468" s="57" t="s">
        <v>188</v>
      </c>
      <c r="C468" s="34">
        <v>45.616264999999999</v>
      </c>
      <c r="D468" s="34">
        <v>5.451263</v>
      </c>
      <c r="E468" s="21"/>
      <c r="F468" s="21">
        <v>4</v>
      </c>
      <c r="I468" s="21" t="s">
        <v>139</v>
      </c>
      <c r="M468" s="21" t="s">
        <v>189</v>
      </c>
      <c r="P468" s="21" t="s">
        <v>1379</v>
      </c>
      <c r="Q468" s="21" t="s">
        <v>185</v>
      </c>
      <c r="R468" s="21" t="s">
        <v>1374</v>
      </c>
      <c r="U468" s="21" t="s">
        <v>1390</v>
      </c>
      <c r="AA468" s="21" t="s">
        <v>2453</v>
      </c>
      <c r="AB468" s="21" t="s">
        <v>1055</v>
      </c>
      <c r="AC468" s="21" t="s">
        <v>1056</v>
      </c>
      <c r="AD468" s="35">
        <v>44753</v>
      </c>
      <c r="AE468" s="21" t="str">
        <f t="shared" si="8"/>
        <v>AC_127AML</v>
      </c>
      <c r="AF468" s="20"/>
      <c r="AG468" s="20"/>
      <c r="AH468" s="20"/>
      <c r="AI468" s="21" t="s">
        <v>888</v>
      </c>
      <c r="AJ468" s="21" t="s">
        <v>1052</v>
      </c>
      <c r="AK468"/>
    </row>
    <row r="469" spans="1:37" ht="39.6">
      <c r="A469" s="21">
        <v>128</v>
      </c>
      <c r="B469" s="21" t="s">
        <v>190</v>
      </c>
      <c r="C469" s="34">
        <v>45.609139999999996</v>
      </c>
      <c r="D469" s="34">
        <v>5.5044500000000003</v>
      </c>
      <c r="E469" s="21"/>
      <c r="F469" s="21">
        <v>5</v>
      </c>
      <c r="I469" s="21" t="s">
        <v>139</v>
      </c>
      <c r="M469" s="21"/>
      <c r="N469" s="21" t="s">
        <v>191</v>
      </c>
      <c r="P469" s="21" t="s">
        <v>1379</v>
      </c>
      <c r="Q469" s="21" t="s">
        <v>185</v>
      </c>
      <c r="R469" s="21" t="s">
        <v>1374</v>
      </c>
      <c r="U469" s="21" t="s">
        <v>1390</v>
      </c>
      <c r="AA469" s="21" t="s">
        <v>2453</v>
      </c>
      <c r="AB469" s="21" t="s">
        <v>1055</v>
      </c>
      <c r="AC469" s="21" t="s">
        <v>1056</v>
      </c>
      <c r="AD469" s="35">
        <v>44753</v>
      </c>
      <c r="AE469" s="21" t="str">
        <f t="shared" si="8"/>
        <v>AC_128AML</v>
      </c>
      <c r="AF469" s="20"/>
      <c r="AG469" s="20"/>
      <c r="AH469" s="20"/>
      <c r="AI469" s="21" t="s">
        <v>888</v>
      </c>
      <c r="AJ469" s="21" t="s">
        <v>1052</v>
      </c>
      <c r="AK469"/>
    </row>
    <row r="470" spans="1:37">
      <c r="A470" s="21">
        <v>129</v>
      </c>
      <c r="B470" s="21" t="s">
        <v>192</v>
      </c>
      <c r="C470" s="34">
        <v>45.609729999999999</v>
      </c>
      <c r="D470" s="34">
        <v>5.5367100000000002</v>
      </c>
      <c r="E470" s="21"/>
      <c r="F470" s="21">
        <v>2</v>
      </c>
      <c r="I470" s="21" t="s">
        <v>139</v>
      </c>
      <c r="M470" s="21" t="s">
        <v>193</v>
      </c>
      <c r="P470" s="21" t="s">
        <v>2278</v>
      </c>
      <c r="Q470" s="21" t="s">
        <v>120</v>
      </c>
      <c r="R470" s="21" t="s">
        <v>1974</v>
      </c>
      <c r="T470" s="21" t="s">
        <v>24</v>
      </c>
      <c r="U470" s="21" t="s">
        <v>1390</v>
      </c>
      <c r="AA470" s="21" t="s">
        <v>2453</v>
      </c>
      <c r="AB470" s="21" t="s">
        <v>1057</v>
      </c>
      <c r="AC470" s="21" t="s">
        <v>1058</v>
      </c>
      <c r="AD470" s="35">
        <v>44753</v>
      </c>
      <c r="AE470" s="21" t="str">
        <f t="shared" si="8"/>
        <v>AC_129AML</v>
      </c>
      <c r="AF470" s="20"/>
      <c r="AG470" s="20"/>
      <c r="AH470" s="20"/>
      <c r="AI470" s="21" t="s">
        <v>888</v>
      </c>
      <c r="AJ470" s="21" t="s">
        <v>1059</v>
      </c>
      <c r="AK470"/>
    </row>
    <row r="471" spans="1:37" ht="26.4">
      <c r="A471" s="21">
        <v>130</v>
      </c>
      <c r="B471" s="21" t="s">
        <v>194</v>
      </c>
      <c r="C471" s="34">
        <v>45.572180000000003</v>
      </c>
      <c r="D471" s="34">
        <v>5.4785000000000004</v>
      </c>
      <c r="E471" s="21" t="s">
        <v>187</v>
      </c>
      <c r="F471" s="21">
        <v>5</v>
      </c>
      <c r="I471" s="21" t="s">
        <v>139</v>
      </c>
      <c r="M471" s="21" t="s">
        <v>184</v>
      </c>
      <c r="P471" s="21" t="s">
        <v>1379</v>
      </c>
      <c r="Q471" s="21" t="s">
        <v>185</v>
      </c>
      <c r="R471" s="21" t="s">
        <v>1374</v>
      </c>
      <c r="U471" s="21" t="s">
        <v>1390</v>
      </c>
      <c r="AA471" s="21" t="s">
        <v>2453</v>
      </c>
      <c r="AB471" s="21" t="s">
        <v>1060</v>
      </c>
      <c r="AC471" s="21" t="s">
        <v>1061</v>
      </c>
      <c r="AD471" s="35">
        <v>44753</v>
      </c>
      <c r="AE471" s="21" t="str">
        <f t="shared" si="8"/>
        <v>AC_130AML</v>
      </c>
      <c r="AF471" s="20"/>
      <c r="AG471" s="20"/>
      <c r="AH471" s="20"/>
      <c r="AI471" s="21" t="s">
        <v>888</v>
      </c>
      <c r="AJ471" s="21" t="s">
        <v>1052</v>
      </c>
      <c r="AK471"/>
    </row>
    <row r="472" spans="1:37" ht="26.4">
      <c r="A472" s="21">
        <v>132</v>
      </c>
      <c r="B472" s="57" t="s">
        <v>195</v>
      </c>
      <c r="C472" s="34">
        <v>45.554679999999998</v>
      </c>
      <c r="D472" s="34">
        <v>5.4843000000000002</v>
      </c>
      <c r="E472" s="21"/>
      <c r="F472" s="21">
        <v>5</v>
      </c>
      <c r="I472" s="21" t="s">
        <v>139</v>
      </c>
      <c r="M472" s="21"/>
      <c r="P472" s="21" t="s">
        <v>1379</v>
      </c>
      <c r="Q472" s="21" t="s">
        <v>185</v>
      </c>
      <c r="R472" s="21" t="s">
        <v>1374</v>
      </c>
      <c r="U472" s="21" t="s">
        <v>1390</v>
      </c>
      <c r="AA472" s="21" t="s">
        <v>2453</v>
      </c>
      <c r="AB472" s="21" t="s">
        <v>1062</v>
      </c>
      <c r="AC472" s="21" t="s">
        <v>1063</v>
      </c>
      <c r="AD472" s="35">
        <v>44753</v>
      </c>
      <c r="AE472" s="21" t="str">
        <f t="shared" si="8"/>
        <v>AC_132AML</v>
      </c>
      <c r="AF472" s="20"/>
      <c r="AG472" s="20"/>
      <c r="AH472" s="20"/>
      <c r="AI472" s="21" t="s">
        <v>888</v>
      </c>
      <c r="AJ472" s="21" t="s">
        <v>1052</v>
      </c>
      <c r="AK472"/>
    </row>
    <row r="473" spans="1:37" ht="26.4">
      <c r="A473" s="21">
        <v>133</v>
      </c>
      <c r="B473" s="57" t="s">
        <v>196</v>
      </c>
      <c r="C473" s="34">
        <v>45.532069999999997</v>
      </c>
      <c r="D473" s="34">
        <v>5.5125299999999999</v>
      </c>
      <c r="E473" s="21"/>
      <c r="F473" s="21">
        <v>3</v>
      </c>
      <c r="I473" s="21" t="s">
        <v>139</v>
      </c>
      <c r="M473" s="21"/>
      <c r="P473" s="21" t="s">
        <v>1379</v>
      </c>
      <c r="Q473" s="21" t="s">
        <v>185</v>
      </c>
      <c r="R473" s="21" t="s">
        <v>1374</v>
      </c>
      <c r="U473" s="21" t="s">
        <v>1390</v>
      </c>
      <c r="AA473" s="21" t="s">
        <v>2453</v>
      </c>
      <c r="AB473" s="21" t="s">
        <v>1064</v>
      </c>
      <c r="AC473" s="21" t="s">
        <v>1065</v>
      </c>
      <c r="AD473" s="35">
        <v>44753</v>
      </c>
      <c r="AE473" s="21" t="str">
        <f t="shared" si="8"/>
        <v>AC_133AML</v>
      </c>
      <c r="AF473" s="20"/>
      <c r="AG473" s="20"/>
      <c r="AH473" s="20"/>
      <c r="AI473" s="21" t="s">
        <v>888</v>
      </c>
      <c r="AJ473" s="21" t="s">
        <v>1052</v>
      </c>
      <c r="AK473"/>
    </row>
    <row r="474" spans="1:37" ht="26.4">
      <c r="A474" s="21">
        <v>134</v>
      </c>
      <c r="B474" s="57" t="s">
        <v>197</v>
      </c>
      <c r="C474" s="34">
        <v>45.540999999999997</v>
      </c>
      <c r="D474" s="34">
        <v>5.6678899999999999</v>
      </c>
      <c r="E474" s="21" t="s">
        <v>198</v>
      </c>
      <c r="F474" s="21">
        <v>6</v>
      </c>
      <c r="I474" s="21" t="s">
        <v>139</v>
      </c>
      <c r="M474" s="21"/>
      <c r="P474" s="21" t="s">
        <v>1379</v>
      </c>
      <c r="Q474" s="21" t="s">
        <v>185</v>
      </c>
      <c r="R474" s="21" t="s">
        <v>1374</v>
      </c>
      <c r="U474" s="21" t="s">
        <v>1390</v>
      </c>
      <c r="AA474" s="21" t="s">
        <v>2453</v>
      </c>
      <c r="AB474" s="21" t="s">
        <v>1066</v>
      </c>
      <c r="AC474" s="21" t="s">
        <v>1067</v>
      </c>
      <c r="AD474" s="35">
        <v>44753</v>
      </c>
      <c r="AE474" s="21" t="str">
        <f t="shared" si="8"/>
        <v>AC_134AML</v>
      </c>
      <c r="AF474" s="20"/>
      <c r="AG474" s="20"/>
      <c r="AH474" s="20"/>
      <c r="AI474" s="21" t="s">
        <v>888</v>
      </c>
      <c r="AJ474" s="21" t="s">
        <v>1052</v>
      </c>
      <c r="AK474"/>
    </row>
    <row r="475" spans="1:37" ht="26.4">
      <c r="A475" s="21">
        <v>135</v>
      </c>
      <c r="B475" s="57" t="s">
        <v>199</v>
      </c>
      <c r="C475" s="34">
        <v>45.517139999999998</v>
      </c>
      <c r="D475" s="34">
        <v>5.4010400000000001</v>
      </c>
      <c r="E475" s="21" t="s">
        <v>200</v>
      </c>
      <c r="F475" s="21">
        <v>5</v>
      </c>
      <c r="I475" s="21" t="s">
        <v>139</v>
      </c>
      <c r="M475" s="21"/>
      <c r="P475" s="21" t="s">
        <v>1379</v>
      </c>
      <c r="Q475" s="21" t="s">
        <v>185</v>
      </c>
      <c r="R475" s="21" t="s">
        <v>1374</v>
      </c>
      <c r="U475" s="21" t="s">
        <v>1390</v>
      </c>
      <c r="AA475" s="21" t="s">
        <v>2453</v>
      </c>
      <c r="AB475" s="21" t="s">
        <v>1068</v>
      </c>
      <c r="AC475" s="21" t="s">
        <v>1069</v>
      </c>
      <c r="AD475" s="35">
        <v>44753</v>
      </c>
      <c r="AE475" s="21" t="str">
        <f t="shared" si="8"/>
        <v>AC_135AML</v>
      </c>
      <c r="AF475" s="20"/>
      <c r="AG475" s="20"/>
      <c r="AH475" s="20"/>
      <c r="AI475" s="21" t="s">
        <v>888</v>
      </c>
      <c r="AJ475" s="21" t="s">
        <v>1052</v>
      </c>
      <c r="AK475"/>
    </row>
    <row r="476" spans="1:37" ht="26.4">
      <c r="A476" s="21">
        <v>136</v>
      </c>
      <c r="B476" s="21" t="s">
        <v>201</v>
      </c>
      <c r="C476" s="34">
        <v>45.485849999999999</v>
      </c>
      <c r="D476" s="34">
        <v>5.4736399999999996</v>
      </c>
      <c r="E476" s="21" t="s">
        <v>202</v>
      </c>
      <c r="F476" s="21">
        <v>10</v>
      </c>
      <c r="I476" s="21" t="s">
        <v>139</v>
      </c>
      <c r="M476" s="21" t="s">
        <v>193</v>
      </c>
      <c r="P476" s="21" t="s">
        <v>1379</v>
      </c>
      <c r="Q476" s="21" t="s">
        <v>185</v>
      </c>
      <c r="R476" s="21" t="s">
        <v>1374</v>
      </c>
      <c r="U476" s="21" t="s">
        <v>1390</v>
      </c>
      <c r="AA476" s="21" t="s">
        <v>2453</v>
      </c>
      <c r="AB476" s="21" t="s">
        <v>1070</v>
      </c>
      <c r="AC476" s="21" t="s">
        <v>1071</v>
      </c>
      <c r="AD476" s="35">
        <v>44753</v>
      </c>
      <c r="AE476" s="21" t="str">
        <f t="shared" si="8"/>
        <v>AC_136AML</v>
      </c>
      <c r="AF476" s="20"/>
      <c r="AG476" s="20"/>
      <c r="AH476" s="20"/>
      <c r="AI476" s="21" t="s">
        <v>888</v>
      </c>
      <c r="AJ476" s="21" t="s">
        <v>1052</v>
      </c>
      <c r="AK476"/>
    </row>
    <row r="477" spans="1:37" ht="26.4">
      <c r="A477" s="21">
        <v>321</v>
      </c>
      <c r="B477" s="21" t="s">
        <v>469</v>
      </c>
      <c r="C477" s="34">
        <v>45.561371700000002</v>
      </c>
      <c r="D477" s="34">
        <v>5.4305627999999997</v>
      </c>
      <c r="E477" s="21" t="s">
        <v>470</v>
      </c>
      <c r="F477" s="21">
        <v>122</v>
      </c>
      <c r="H477" s="21" t="s">
        <v>126</v>
      </c>
      <c r="I477" s="21" t="s">
        <v>126</v>
      </c>
      <c r="J477" s="21" t="s">
        <v>126</v>
      </c>
      <c r="K477" s="21" t="s">
        <v>126</v>
      </c>
      <c r="M477" s="21" t="s">
        <v>204</v>
      </c>
      <c r="O477" s="21">
        <v>2010</v>
      </c>
      <c r="P477" s="21" t="s">
        <v>2278</v>
      </c>
      <c r="Q477" s="21" t="s">
        <v>120</v>
      </c>
      <c r="R477" s="21" t="s">
        <v>1975</v>
      </c>
      <c r="U477" s="21" t="s">
        <v>1390</v>
      </c>
      <c r="AA477" s="21" t="s">
        <v>2453</v>
      </c>
      <c r="AB477" s="21" t="s">
        <v>1226</v>
      </c>
      <c r="AC477" s="37">
        <v>38401</v>
      </c>
      <c r="AD477" s="35">
        <v>44753</v>
      </c>
      <c r="AE477" s="21" t="str">
        <f t="shared" si="8"/>
        <v>AC_321AML</v>
      </c>
      <c r="AF477" s="20"/>
      <c r="AG477" s="20"/>
      <c r="AH477" s="20"/>
      <c r="AI477" s="21" t="s">
        <v>888</v>
      </c>
      <c r="AJ477" s="21" t="s">
        <v>1052</v>
      </c>
      <c r="AK477"/>
    </row>
    <row r="478" spans="1:37" ht="52.8">
      <c r="A478" s="21">
        <v>376</v>
      </c>
      <c r="B478" s="21" t="s">
        <v>575</v>
      </c>
      <c r="C478" s="34">
        <v>45.585009200000002</v>
      </c>
      <c r="D478" s="34">
        <v>5.0613618000000002</v>
      </c>
      <c r="E478" s="21" t="s">
        <v>576</v>
      </c>
      <c r="F478" s="21">
        <v>40</v>
      </c>
      <c r="G478" s="21">
        <v>0</v>
      </c>
      <c r="H478" s="21" t="s">
        <v>139</v>
      </c>
      <c r="I478" s="21" t="s">
        <v>139</v>
      </c>
      <c r="J478" s="21" t="s">
        <v>139</v>
      </c>
      <c r="K478" s="21" t="s">
        <v>140</v>
      </c>
      <c r="M478" s="21" t="s">
        <v>577</v>
      </c>
      <c r="O478" s="21">
        <v>0</v>
      </c>
      <c r="P478" s="21" t="s">
        <v>137</v>
      </c>
      <c r="Q478" s="21" t="s">
        <v>120</v>
      </c>
      <c r="R478" s="21" t="s">
        <v>1974</v>
      </c>
      <c r="U478" s="21" t="s">
        <v>1398</v>
      </c>
      <c r="AA478" s="21" t="s">
        <v>2291</v>
      </c>
      <c r="AB478" s="21" t="s">
        <v>1258</v>
      </c>
      <c r="AC478" s="37">
        <v>38389</v>
      </c>
      <c r="AD478" s="35">
        <v>44753</v>
      </c>
      <c r="AE478" s="21" t="str">
        <f t="shared" si="8"/>
        <v>AC_376AML</v>
      </c>
      <c r="AF478" s="20"/>
      <c r="AG478" s="20"/>
      <c r="AH478" s="20"/>
      <c r="AI478" s="21" t="s">
        <v>888</v>
      </c>
      <c r="AJ478" s="21" t="s">
        <v>1259</v>
      </c>
      <c r="AK478"/>
    </row>
    <row r="479" spans="1:37" ht="39.6">
      <c r="A479" s="21">
        <v>550</v>
      </c>
      <c r="B479" s="21" t="s">
        <v>2286</v>
      </c>
      <c r="C479" s="100">
        <v>45.580915017551398</v>
      </c>
      <c r="D479" s="100">
        <v>5.0005456805742599</v>
      </c>
      <c r="E479" s="21" t="s">
        <v>2287</v>
      </c>
      <c r="F479" s="21">
        <v>40</v>
      </c>
      <c r="G479" s="21">
        <v>1</v>
      </c>
      <c r="I479" s="21" t="s">
        <v>126</v>
      </c>
      <c r="M479" s="21"/>
      <c r="O479" s="21">
        <v>2023</v>
      </c>
      <c r="P479" s="21" t="s">
        <v>2278</v>
      </c>
      <c r="Q479" s="21" t="s">
        <v>120</v>
      </c>
      <c r="R479" s="21" t="s">
        <v>1976</v>
      </c>
      <c r="T479" s="21" t="s">
        <v>2288</v>
      </c>
      <c r="U479" s="21" t="s">
        <v>1390</v>
      </c>
      <c r="X479" s="21" t="s">
        <v>2289</v>
      </c>
      <c r="AA479" s="21" t="s">
        <v>2291</v>
      </c>
      <c r="AB479" s="21" t="s">
        <v>2290</v>
      </c>
      <c r="AC479" s="21">
        <v>38408</v>
      </c>
      <c r="AD479" s="47">
        <v>45897</v>
      </c>
      <c r="AE479" s="21" t="str">
        <f t="shared" si="8"/>
        <v>AC_550AML</v>
      </c>
      <c r="AI479" s="21">
        <v>38</v>
      </c>
      <c r="AJ479" s="71" t="s">
        <v>1259</v>
      </c>
      <c r="AK479"/>
    </row>
    <row r="480" spans="1:37" ht="39.6">
      <c r="A480" s="21">
        <v>551</v>
      </c>
      <c r="B480" s="21" t="s">
        <v>2292</v>
      </c>
      <c r="C480" s="100">
        <v>45.631413025750703</v>
      </c>
      <c r="D480" s="100">
        <v>5.0639424385763503</v>
      </c>
      <c r="E480" s="21" t="s">
        <v>2293</v>
      </c>
      <c r="F480" s="21">
        <v>60</v>
      </c>
      <c r="G480" s="21">
        <v>3</v>
      </c>
      <c r="I480" s="21" t="s">
        <v>126</v>
      </c>
      <c r="M480" s="21"/>
      <c r="O480" s="21">
        <v>2023</v>
      </c>
      <c r="P480" s="21" t="s">
        <v>2278</v>
      </c>
      <c r="Q480" s="21" t="s">
        <v>120</v>
      </c>
      <c r="R480" s="21" t="s">
        <v>1975</v>
      </c>
      <c r="T480" s="21" t="s">
        <v>2288</v>
      </c>
      <c r="U480" s="21" t="s">
        <v>1390</v>
      </c>
      <c r="X480" s="21" t="s">
        <v>2289</v>
      </c>
      <c r="AA480" s="21" t="s">
        <v>2291</v>
      </c>
      <c r="AB480" s="21" t="s">
        <v>1362</v>
      </c>
      <c r="AC480" s="21">
        <v>38189</v>
      </c>
      <c r="AD480" s="47">
        <v>45897</v>
      </c>
      <c r="AE480" s="21" t="str">
        <f t="shared" si="8"/>
        <v>AC_551AML</v>
      </c>
      <c r="AI480" s="21">
        <v>38</v>
      </c>
      <c r="AJ480" s="71" t="s">
        <v>1259</v>
      </c>
      <c r="AK480"/>
    </row>
    <row r="481" spans="1:37" ht="26.4">
      <c r="A481" s="21">
        <v>552</v>
      </c>
      <c r="B481" s="21" t="s">
        <v>2295</v>
      </c>
      <c r="C481" s="100">
        <v>45.588872669518203</v>
      </c>
      <c r="D481" s="100">
        <v>5.0898874410166703</v>
      </c>
      <c r="E481" s="21" t="s">
        <v>2296</v>
      </c>
      <c r="F481" s="21">
        <v>10</v>
      </c>
      <c r="I481" s="21" t="s">
        <v>126</v>
      </c>
      <c r="M481" s="21"/>
      <c r="O481" s="21">
        <v>2024</v>
      </c>
      <c r="P481" s="21" t="s">
        <v>2278</v>
      </c>
      <c r="Q481" s="21" t="s">
        <v>2294</v>
      </c>
      <c r="R481" s="21" t="s">
        <v>1976</v>
      </c>
      <c r="U481" s="21" t="s">
        <v>1398</v>
      </c>
      <c r="X481" s="21" t="s">
        <v>2289</v>
      </c>
      <c r="AA481" s="21" t="s">
        <v>2291</v>
      </c>
      <c r="AB481" s="21" t="s">
        <v>2297</v>
      </c>
      <c r="AC481" s="21">
        <v>38144</v>
      </c>
      <c r="AD481" s="47">
        <v>45897</v>
      </c>
      <c r="AE481" s="21" t="str">
        <f t="shared" si="8"/>
        <v>AC_552AML</v>
      </c>
      <c r="AI481" s="21">
        <v>243801255</v>
      </c>
      <c r="AJ481" s="71" t="s">
        <v>1259</v>
      </c>
      <c r="AK481"/>
    </row>
    <row r="482" spans="1:37">
      <c r="A482" s="21">
        <v>1007</v>
      </c>
      <c r="B482" s="21" t="s">
        <v>1361</v>
      </c>
      <c r="C482" s="21">
        <v>45.6314779</v>
      </c>
      <c r="D482" s="21">
        <v>5.0638530534999999</v>
      </c>
      <c r="E482" s="21"/>
      <c r="F482" s="21">
        <v>60</v>
      </c>
      <c r="M482" s="21"/>
      <c r="P482" s="21" t="s">
        <v>137</v>
      </c>
      <c r="Q482" s="21" t="s">
        <v>120</v>
      </c>
      <c r="R482" s="21" t="s">
        <v>1975</v>
      </c>
      <c r="U482" s="21" t="s">
        <v>1398</v>
      </c>
      <c r="AA482" s="21" t="s">
        <v>2291</v>
      </c>
      <c r="AB482" s="21" t="s">
        <v>1362</v>
      </c>
      <c r="AC482" s="21" t="s">
        <v>2359</v>
      </c>
      <c r="AD482" s="35">
        <v>44945</v>
      </c>
      <c r="AE482" s="21" t="str">
        <f t="shared" si="8"/>
        <v>AC_1007AML</v>
      </c>
      <c r="AF482" s="20"/>
      <c r="AG482" s="20"/>
      <c r="AH482" s="20"/>
      <c r="AJ482" s="21" t="s">
        <v>1259</v>
      </c>
      <c r="AK482"/>
    </row>
    <row r="483" spans="1:37" ht="66">
      <c r="A483" s="21">
        <v>359</v>
      </c>
      <c r="B483" s="21" t="s">
        <v>540</v>
      </c>
      <c r="C483" s="34">
        <v>45.669018000000001</v>
      </c>
      <c r="D483" s="34">
        <v>4.9363669999999997</v>
      </c>
      <c r="E483" s="21" t="s">
        <v>541</v>
      </c>
      <c r="F483" s="21">
        <v>120</v>
      </c>
      <c r="G483" s="21">
        <v>4</v>
      </c>
      <c r="H483" s="21" t="s">
        <v>139</v>
      </c>
      <c r="I483" s="21" t="s">
        <v>139</v>
      </c>
      <c r="J483" s="21" t="s">
        <v>139</v>
      </c>
      <c r="K483" s="21" t="s">
        <v>140</v>
      </c>
      <c r="M483" s="21" t="s">
        <v>333</v>
      </c>
      <c r="N483" s="21" t="s">
        <v>335</v>
      </c>
      <c r="O483" s="21">
        <v>2026</v>
      </c>
      <c r="P483" s="21" t="s">
        <v>137</v>
      </c>
      <c r="Q483" s="21" t="s">
        <v>120</v>
      </c>
      <c r="R483" s="21" t="s">
        <v>1975</v>
      </c>
      <c r="U483" s="21" t="s">
        <v>1398</v>
      </c>
      <c r="Z483" s="21" t="s">
        <v>525</v>
      </c>
      <c r="AA483" s="21" t="s">
        <v>130</v>
      </c>
      <c r="AB483" s="21" t="s">
        <v>1251</v>
      </c>
      <c r="AC483" s="37">
        <v>69283</v>
      </c>
      <c r="AD483" s="35">
        <v>44753</v>
      </c>
      <c r="AE483" s="21" t="str">
        <f t="shared" si="8"/>
        <v>AC_359AML</v>
      </c>
      <c r="AF483" s="20"/>
      <c r="AG483" s="20"/>
      <c r="AH483" s="20"/>
      <c r="AI483" s="21" t="s">
        <v>974</v>
      </c>
      <c r="AJ483" s="21" t="s">
        <v>1018</v>
      </c>
      <c r="AK483"/>
    </row>
    <row r="484" spans="1:37" ht="66">
      <c r="A484" s="21">
        <v>360</v>
      </c>
      <c r="B484" s="21" t="s">
        <v>542</v>
      </c>
      <c r="C484" s="34">
        <v>45.681444999999997</v>
      </c>
      <c r="D484" s="34">
        <v>4.9588102000000003</v>
      </c>
      <c r="E484" s="21" t="s">
        <v>543</v>
      </c>
      <c r="F484" s="21">
        <v>100</v>
      </c>
      <c r="G484" s="21">
        <v>4</v>
      </c>
      <c r="H484" s="21" t="s">
        <v>139</v>
      </c>
      <c r="I484" s="21" t="s">
        <v>139</v>
      </c>
      <c r="J484" s="21" t="s">
        <v>139</v>
      </c>
      <c r="K484" s="21" t="s">
        <v>140</v>
      </c>
      <c r="M484" s="21" t="s">
        <v>333</v>
      </c>
      <c r="N484" s="21" t="s">
        <v>335</v>
      </c>
      <c r="O484" s="21">
        <v>2026</v>
      </c>
      <c r="P484" s="21" t="s">
        <v>137</v>
      </c>
      <c r="Q484" s="21" t="s">
        <v>120</v>
      </c>
      <c r="R484" s="21" t="s">
        <v>1975</v>
      </c>
      <c r="U484" s="21" t="s">
        <v>1398</v>
      </c>
      <c r="Z484" s="21" t="s">
        <v>525</v>
      </c>
      <c r="AA484" s="21" t="s">
        <v>130</v>
      </c>
      <c r="AB484" s="21" t="s">
        <v>1017</v>
      </c>
      <c r="AC484" s="37">
        <v>69290</v>
      </c>
      <c r="AD484" s="35">
        <v>44753</v>
      </c>
      <c r="AE484" s="21" t="str">
        <f t="shared" si="8"/>
        <v>AC_360AML</v>
      </c>
      <c r="AF484" s="20"/>
      <c r="AG484" s="20"/>
      <c r="AH484" s="20"/>
      <c r="AI484" s="21" t="s">
        <v>974</v>
      </c>
      <c r="AJ484" s="21" t="s">
        <v>1018</v>
      </c>
      <c r="AK484"/>
    </row>
    <row r="485" spans="1:37" ht="39.6">
      <c r="A485" s="21">
        <v>1001</v>
      </c>
      <c r="B485" s="21" t="s">
        <v>1342</v>
      </c>
      <c r="C485" s="21">
        <v>45.856796404353503</v>
      </c>
      <c r="D485" s="21">
        <v>4.8777110511894399</v>
      </c>
      <c r="E485" s="21" t="s">
        <v>1343</v>
      </c>
      <c r="F485" s="21">
        <v>5</v>
      </c>
      <c r="G485" s="21">
        <v>0</v>
      </c>
      <c r="M485" s="21"/>
      <c r="P485" s="21" t="s">
        <v>2278</v>
      </c>
      <c r="Q485" s="21" t="s">
        <v>120</v>
      </c>
      <c r="R485" s="21" t="s">
        <v>1976</v>
      </c>
      <c r="U485" s="21" t="s">
        <v>1390</v>
      </c>
      <c r="AA485" s="21" t="s">
        <v>130</v>
      </c>
      <c r="AB485" s="21" t="s">
        <v>1344</v>
      </c>
      <c r="AC485" s="37">
        <v>69033</v>
      </c>
      <c r="AD485" s="35">
        <v>44900</v>
      </c>
      <c r="AE485" s="21" t="str">
        <f t="shared" si="8"/>
        <v>AC_1001AML</v>
      </c>
      <c r="AI485" s="21">
        <v>69</v>
      </c>
      <c r="AJ485" s="21" t="s">
        <v>1018</v>
      </c>
      <c r="AK485"/>
    </row>
    <row r="486" spans="1:37">
      <c r="A486" s="21">
        <v>1002</v>
      </c>
      <c r="B486" s="21" t="s">
        <v>1345</v>
      </c>
      <c r="C486" s="21">
        <v>45.8237571291275</v>
      </c>
      <c r="D486" s="21">
        <v>4.76288193214444</v>
      </c>
      <c r="E486" s="21" t="s">
        <v>1346</v>
      </c>
      <c r="F486" s="21">
        <v>25</v>
      </c>
      <c r="G486" s="21">
        <v>0</v>
      </c>
      <c r="M486" s="21"/>
      <c r="P486" s="21" t="s">
        <v>2278</v>
      </c>
      <c r="Q486" s="21" t="s">
        <v>120</v>
      </c>
      <c r="R486" s="21" t="s">
        <v>1974</v>
      </c>
      <c r="U486" s="21" t="s">
        <v>1390</v>
      </c>
      <c r="AA486" s="21" t="s">
        <v>130</v>
      </c>
      <c r="AB486" s="21" t="s">
        <v>1207</v>
      </c>
      <c r="AC486" s="37">
        <v>69072</v>
      </c>
      <c r="AD486" s="35">
        <v>44900</v>
      </c>
      <c r="AE486" s="21" t="str">
        <f t="shared" si="8"/>
        <v>AC_1002AML</v>
      </c>
      <c r="AI486" s="21">
        <v>69</v>
      </c>
      <c r="AJ486" s="21" t="s">
        <v>1018</v>
      </c>
      <c r="AK486"/>
    </row>
    <row r="487" spans="1:37">
      <c r="A487" s="21">
        <v>1003</v>
      </c>
      <c r="B487" s="21" t="s">
        <v>1347</v>
      </c>
      <c r="C487" s="21">
        <v>45.825797727106497</v>
      </c>
      <c r="D487" s="21">
        <v>4.6678213039337804</v>
      </c>
      <c r="E487" s="21" t="s">
        <v>1348</v>
      </c>
      <c r="F487" s="21">
        <v>15</v>
      </c>
      <c r="G487" s="21">
        <v>0</v>
      </c>
      <c r="M487" s="21"/>
      <c r="P487" s="21" t="s">
        <v>582</v>
      </c>
      <c r="Q487" s="21" t="s">
        <v>185</v>
      </c>
      <c r="R487" s="21" t="s">
        <v>1374</v>
      </c>
      <c r="U487" s="21" t="s">
        <v>1398</v>
      </c>
      <c r="Z487" s="44" t="s">
        <v>2549</v>
      </c>
      <c r="AA487" s="21" t="s">
        <v>130</v>
      </c>
      <c r="AB487" s="21" t="s">
        <v>1306</v>
      </c>
      <c r="AC487" s="37">
        <v>69112</v>
      </c>
      <c r="AD487" s="35">
        <v>44900</v>
      </c>
      <c r="AE487" s="21" t="str">
        <f t="shared" si="8"/>
        <v>AC_1003AML</v>
      </c>
      <c r="AJ487" s="21" t="s">
        <v>1285</v>
      </c>
      <c r="AK487"/>
    </row>
    <row r="488" spans="1:37" ht="26.4">
      <c r="A488" s="21">
        <v>1100</v>
      </c>
      <c r="B488" s="21" t="s">
        <v>1387</v>
      </c>
      <c r="C488" s="21">
        <v>45.643076309281298</v>
      </c>
      <c r="D488" s="21">
        <v>4.8262332002372199</v>
      </c>
      <c r="E488" s="21" t="s">
        <v>1388</v>
      </c>
      <c r="F488" s="21">
        <v>70</v>
      </c>
      <c r="G488" s="21">
        <v>3</v>
      </c>
      <c r="M488" s="21" t="s">
        <v>1389</v>
      </c>
      <c r="N488" s="21" t="s">
        <v>1389</v>
      </c>
      <c r="O488" s="21" t="s">
        <v>1389</v>
      </c>
      <c r="P488" s="21" t="s">
        <v>2278</v>
      </c>
      <c r="Q488" s="21" t="s">
        <v>120</v>
      </c>
      <c r="R488" s="21" t="s">
        <v>1975</v>
      </c>
      <c r="S488" s="21" t="s">
        <v>1389</v>
      </c>
      <c r="T488" s="21" t="s">
        <v>1389</v>
      </c>
      <c r="U488" s="21" t="s">
        <v>1390</v>
      </c>
      <c r="V488" s="21" t="s">
        <v>1389</v>
      </c>
      <c r="W488" s="21">
        <v>45131</v>
      </c>
      <c r="X488" s="21" t="s">
        <v>1389</v>
      </c>
      <c r="Y488" s="21" t="s">
        <v>1390</v>
      </c>
      <c r="Z488" s="21" t="s">
        <v>1389</v>
      </c>
      <c r="AA488" s="21" t="s">
        <v>130</v>
      </c>
      <c r="AB488" s="21" t="s">
        <v>1391</v>
      </c>
      <c r="AC488" s="21">
        <v>69296</v>
      </c>
      <c r="AD488" s="35">
        <v>44901</v>
      </c>
      <c r="AE488" s="21" t="s">
        <v>1392</v>
      </c>
      <c r="AF488" s="21" t="s">
        <v>2415</v>
      </c>
      <c r="AH488" s="21" t="s">
        <v>1389</v>
      </c>
      <c r="AI488" s="21" t="s">
        <v>974</v>
      </c>
      <c r="AJ488" s="21" t="s">
        <v>1018</v>
      </c>
      <c r="AK488"/>
    </row>
    <row r="489" spans="1:37" ht="26.4">
      <c r="A489" s="21">
        <v>1101</v>
      </c>
      <c r="B489" s="21" t="s">
        <v>1393</v>
      </c>
      <c r="C489" s="21">
        <v>45.752036051939399</v>
      </c>
      <c r="D489" s="21">
        <v>4.7715852966522698</v>
      </c>
      <c r="E489" s="21" t="s">
        <v>1394</v>
      </c>
      <c r="F489" s="21">
        <v>17</v>
      </c>
      <c r="G489" s="21">
        <v>2</v>
      </c>
      <c r="M489" s="21" t="s">
        <v>1395</v>
      </c>
      <c r="N489" s="21" t="s">
        <v>1389</v>
      </c>
      <c r="O489" s="21" t="s">
        <v>1389</v>
      </c>
      <c r="P489" s="21" t="s">
        <v>582</v>
      </c>
      <c r="Q489" s="21" t="s">
        <v>867</v>
      </c>
      <c r="R489" s="21" t="s">
        <v>1384</v>
      </c>
      <c r="S489" s="21" t="s">
        <v>1389</v>
      </c>
      <c r="T489" s="21" t="s">
        <v>1389</v>
      </c>
      <c r="U489" s="21" t="s">
        <v>1390</v>
      </c>
      <c r="V489" s="21" t="s">
        <v>1389</v>
      </c>
      <c r="W489" s="21" t="s">
        <v>1396</v>
      </c>
      <c r="X489" s="21" t="s">
        <v>1397</v>
      </c>
      <c r="Y489" s="21" t="s">
        <v>1398</v>
      </c>
      <c r="Z489" s="21" t="s">
        <v>1389</v>
      </c>
      <c r="AA489" s="21" t="s">
        <v>130</v>
      </c>
      <c r="AB489" s="21" t="s">
        <v>1399</v>
      </c>
      <c r="AC489" s="21">
        <v>69244</v>
      </c>
      <c r="AD489" s="35">
        <v>44929</v>
      </c>
      <c r="AE489" s="21" t="s">
        <v>1400</v>
      </c>
      <c r="AF489" s="21" t="s">
        <v>2415</v>
      </c>
      <c r="AH489" s="21" t="s">
        <v>1389</v>
      </c>
      <c r="AJ489" s="21" t="s">
        <v>1018</v>
      </c>
      <c r="AK489"/>
    </row>
    <row r="490" spans="1:37" ht="39.6">
      <c r="A490" s="21">
        <v>1102</v>
      </c>
      <c r="B490" s="21" t="s">
        <v>1401</v>
      </c>
      <c r="C490" s="21">
        <v>45.766770224927498</v>
      </c>
      <c r="D490" s="21">
        <v>4.80327233793194</v>
      </c>
      <c r="E490" s="21" t="s">
        <v>1402</v>
      </c>
      <c r="F490" s="21" t="s">
        <v>1389</v>
      </c>
      <c r="G490" s="21" t="s">
        <v>1389</v>
      </c>
      <c r="M490" s="21" t="s">
        <v>1403</v>
      </c>
      <c r="N490" s="21" t="s">
        <v>1389</v>
      </c>
      <c r="O490" s="21" t="s">
        <v>1389</v>
      </c>
      <c r="P490" s="21" t="s">
        <v>582</v>
      </c>
      <c r="Q490" s="21" t="s">
        <v>867</v>
      </c>
      <c r="R490" s="21" t="s">
        <v>1384</v>
      </c>
      <c r="S490" s="21" t="s">
        <v>1389</v>
      </c>
      <c r="T490" s="21" t="s">
        <v>1389</v>
      </c>
      <c r="U490" s="21" t="s">
        <v>1398</v>
      </c>
      <c r="V490" s="21" t="s">
        <v>1389</v>
      </c>
      <c r="W490" s="21" t="s">
        <v>1404</v>
      </c>
      <c r="X490" s="21" t="s">
        <v>1389</v>
      </c>
      <c r="Y490" s="21" t="s">
        <v>1390</v>
      </c>
      <c r="Z490" s="21" t="s">
        <v>1406</v>
      </c>
      <c r="AA490" s="21" t="s">
        <v>130</v>
      </c>
      <c r="AB490" s="21" t="s">
        <v>1405</v>
      </c>
      <c r="AC490" s="21">
        <v>69389</v>
      </c>
      <c r="AD490" s="35">
        <v>44959</v>
      </c>
      <c r="AE490" s="21" t="s">
        <v>1407</v>
      </c>
      <c r="AF490" s="21" t="s">
        <v>2415</v>
      </c>
      <c r="AH490" s="21" t="s">
        <v>1389</v>
      </c>
      <c r="AJ490" s="21" t="s">
        <v>1018</v>
      </c>
      <c r="AK490"/>
    </row>
    <row r="491" spans="1:37" ht="26.4">
      <c r="A491" s="21">
        <v>1103</v>
      </c>
      <c r="B491" s="21" t="s">
        <v>1408</v>
      </c>
      <c r="C491" s="21">
        <v>45.781812937804801</v>
      </c>
      <c r="D491" s="21">
        <v>4.7364483518806999</v>
      </c>
      <c r="E491" s="21" t="s">
        <v>1409</v>
      </c>
      <c r="F491" s="21" t="s">
        <v>1389</v>
      </c>
      <c r="G491" s="21" t="s">
        <v>1389</v>
      </c>
      <c r="M491" s="21" t="s">
        <v>1410</v>
      </c>
      <c r="N491" s="21" t="s">
        <v>1389</v>
      </c>
      <c r="O491" s="21" t="s">
        <v>1389</v>
      </c>
      <c r="P491" s="21" t="s">
        <v>582</v>
      </c>
      <c r="Q491" s="21" t="s">
        <v>867</v>
      </c>
      <c r="R491" s="21" t="s">
        <v>1384</v>
      </c>
      <c r="S491" s="21" t="s">
        <v>1389</v>
      </c>
      <c r="T491" s="21" t="s">
        <v>1389</v>
      </c>
      <c r="U491" s="21" t="s">
        <v>1390</v>
      </c>
      <c r="V491" s="21">
        <v>2</v>
      </c>
      <c r="W491" s="21">
        <v>45131</v>
      </c>
      <c r="X491" s="21" t="s">
        <v>1411</v>
      </c>
      <c r="Y491" s="21" t="s">
        <v>1390</v>
      </c>
      <c r="Z491" s="21" t="s">
        <v>694</v>
      </c>
      <c r="AA491" s="21" t="s">
        <v>130</v>
      </c>
      <c r="AB491" s="21" t="s">
        <v>1412</v>
      </c>
      <c r="AC491" s="21">
        <v>69044</v>
      </c>
      <c r="AD491" s="35">
        <v>44929</v>
      </c>
      <c r="AE491" s="21" t="s">
        <v>1413</v>
      </c>
      <c r="AF491" s="21" t="s">
        <v>2415</v>
      </c>
      <c r="AH491" s="21" t="s">
        <v>1389</v>
      </c>
      <c r="AJ491" s="21" t="s">
        <v>1018</v>
      </c>
      <c r="AK491"/>
    </row>
    <row r="492" spans="1:37" ht="26.4">
      <c r="A492" s="21">
        <v>1104</v>
      </c>
      <c r="B492" s="21" t="s">
        <v>1414</v>
      </c>
      <c r="C492" s="21">
        <v>45.714060693541597</v>
      </c>
      <c r="D492" s="21">
        <v>4.8154311206424598</v>
      </c>
      <c r="E492" s="21" t="s">
        <v>1415</v>
      </c>
      <c r="F492" s="21" t="s">
        <v>1389</v>
      </c>
      <c r="G492" s="21" t="s">
        <v>1389</v>
      </c>
      <c r="M492" s="21" t="s">
        <v>1416</v>
      </c>
      <c r="N492" s="21" t="s">
        <v>1389</v>
      </c>
      <c r="O492" s="21" t="s">
        <v>1389</v>
      </c>
      <c r="P492" s="21" t="s">
        <v>582</v>
      </c>
      <c r="Q492" s="21" t="s">
        <v>867</v>
      </c>
      <c r="R492" s="21" t="s">
        <v>1384</v>
      </c>
      <c r="S492" s="21" t="s">
        <v>1389</v>
      </c>
      <c r="T492" s="21" t="s">
        <v>1389</v>
      </c>
      <c r="U492" s="21" t="s">
        <v>1390</v>
      </c>
      <c r="V492" s="21" t="s">
        <v>1389</v>
      </c>
      <c r="W492" s="21" t="s">
        <v>1404</v>
      </c>
      <c r="X492" s="21" t="s">
        <v>1389</v>
      </c>
      <c r="Y492" s="21" t="s">
        <v>1398</v>
      </c>
      <c r="Z492" s="21" t="s">
        <v>1389</v>
      </c>
      <c r="AA492" s="21" t="s">
        <v>130</v>
      </c>
      <c r="AB492" s="21" t="s">
        <v>1417</v>
      </c>
      <c r="AC492" s="21">
        <v>69149</v>
      </c>
      <c r="AD492" s="35">
        <v>44847</v>
      </c>
      <c r="AE492" s="21" t="s">
        <v>1418</v>
      </c>
      <c r="AF492" s="21" t="s">
        <v>2415</v>
      </c>
      <c r="AH492" s="21" t="s">
        <v>1389</v>
      </c>
      <c r="AJ492" s="21" t="s">
        <v>1018</v>
      </c>
      <c r="AK492"/>
    </row>
    <row r="493" spans="1:37" ht="26.4">
      <c r="A493" s="21">
        <v>1105</v>
      </c>
      <c r="B493" s="21" t="s">
        <v>1419</v>
      </c>
      <c r="C493" s="21">
        <v>45.701251779109803</v>
      </c>
      <c r="D493" s="21">
        <v>4.8049791001408204</v>
      </c>
      <c r="E493" s="21" t="s">
        <v>1420</v>
      </c>
      <c r="F493" s="21" t="s">
        <v>1389</v>
      </c>
      <c r="G493" s="21" t="s">
        <v>1389</v>
      </c>
      <c r="M493" s="21" t="s">
        <v>1421</v>
      </c>
      <c r="N493" s="21" t="s">
        <v>1389</v>
      </c>
      <c r="O493" s="21" t="s">
        <v>1389</v>
      </c>
      <c r="P493" s="21" t="s">
        <v>582</v>
      </c>
      <c r="Q493" s="21" t="s">
        <v>867</v>
      </c>
      <c r="R493" s="21" t="s">
        <v>1384</v>
      </c>
      <c r="S493" s="21" t="s">
        <v>1389</v>
      </c>
      <c r="T493" s="21" t="s">
        <v>1389</v>
      </c>
      <c r="U493" s="21" t="s">
        <v>1398</v>
      </c>
      <c r="V493" s="21" t="s">
        <v>1389</v>
      </c>
      <c r="W493" s="21">
        <v>45131</v>
      </c>
      <c r="X493" s="21" t="s">
        <v>1389</v>
      </c>
      <c r="Y493" s="21" t="s">
        <v>1398</v>
      </c>
      <c r="Z493" s="21" t="s">
        <v>1389</v>
      </c>
      <c r="AA493" s="21" t="s">
        <v>130</v>
      </c>
      <c r="AB493" s="21" t="s">
        <v>1422</v>
      </c>
      <c r="AC493" s="21">
        <v>69204</v>
      </c>
      <c r="AD493" s="35">
        <v>44847</v>
      </c>
      <c r="AE493" s="21" t="s">
        <v>1423</v>
      </c>
      <c r="AF493" s="21" t="s">
        <v>2415</v>
      </c>
      <c r="AH493" s="21" t="s">
        <v>1389</v>
      </c>
      <c r="AJ493" s="21" t="s">
        <v>1018</v>
      </c>
      <c r="AK493"/>
    </row>
    <row r="494" spans="1:37" ht="26.4">
      <c r="A494" s="21">
        <v>1106</v>
      </c>
      <c r="B494" s="21" t="s">
        <v>1424</v>
      </c>
      <c r="C494" s="21">
        <v>45.705332577044402</v>
      </c>
      <c r="D494" s="21">
        <v>4.8529324599879198</v>
      </c>
      <c r="E494" s="21" t="s">
        <v>1425</v>
      </c>
      <c r="F494" s="21" t="s">
        <v>1389</v>
      </c>
      <c r="G494" s="21" t="s">
        <v>1389</v>
      </c>
      <c r="M494" s="21" t="s">
        <v>1426</v>
      </c>
      <c r="N494" s="21" t="s">
        <v>1389</v>
      </c>
      <c r="O494" s="21" t="s">
        <v>1389</v>
      </c>
      <c r="P494" s="21" t="s">
        <v>582</v>
      </c>
      <c r="Q494" s="21" t="s">
        <v>867</v>
      </c>
      <c r="R494" s="21" t="s">
        <v>1384</v>
      </c>
      <c r="S494" s="21" t="s">
        <v>1389</v>
      </c>
      <c r="T494" s="21" t="s">
        <v>1389</v>
      </c>
      <c r="U494" s="21" t="s">
        <v>1398</v>
      </c>
      <c r="V494" s="21" t="s">
        <v>1389</v>
      </c>
      <c r="W494" s="21">
        <v>45131</v>
      </c>
      <c r="X494" s="21" t="s">
        <v>1389</v>
      </c>
      <c r="Y494" s="21" t="s">
        <v>1390</v>
      </c>
      <c r="Z494" s="21" t="s">
        <v>1389</v>
      </c>
      <c r="AA494" s="21" t="s">
        <v>130</v>
      </c>
      <c r="AB494" s="21" t="s">
        <v>1427</v>
      </c>
      <c r="AC494" s="21">
        <v>69199</v>
      </c>
      <c r="AD494" s="35">
        <v>44915</v>
      </c>
      <c r="AE494" s="21" t="s">
        <v>1428</v>
      </c>
      <c r="AF494" s="21" t="s">
        <v>2415</v>
      </c>
      <c r="AH494" s="21" t="s">
        <v>1389</v>
      </c>
      <c r="AJ494" s="21" t="s">
        <v>1018</v>
      </c>
      <c r="AK494"/>
    </row>
    <row r="495" spans="1:37" ht="26.4">
      <c r="A495" s="21">
        <v>1107</v>
      </c>
      <c r="B495" s="21" t="s">
        <v>1429</v>
      </c>
      <c r="C495" s="21">
        <v>45.734511108342502</v>
      </c>
      <c r="D495" s="21">
        <v>4.7691552127732102</v>
      </c>
      <c r="E495" s="21" t="s">
        <v>1430</v>
      </c>
      <c r="F495" s="21">
        <v>4</v>
      </c>
      <c r="G495" s="21" t="s">
        <v>1389</v>
      </c>
      <c r="M495" s="21" t="s">
        <v>1431</v>
      </c>
      <c r="N495" s="21" t="s">
        <v>1389</v>
      </c>
      <c r="O495" s="21" t="s">
        <v>1389</v>
      </c>
      <c r="P495" s="21" t="s">
        <v>582</v>
      </c>
      <c r="Q495" s="21" t="s">
        <v>867</v>
      </c>
      <c r="R495" s="21" t="s">
        <v>1384</v>
      </c>
      <c r="S495" s="21" t="s">
        <v>1389</v>
      </c>
      <c r="T495" s="21" t="s">
        <v>1389</v>
      </c>
      <c r="U495" s="21" t="s">
        <v>1390</v>
      </c>
      <c r="V495" s="21" t="s">
        <v>1389</v>
      </c>
      <c r="W495" s="21">
        <v>45131</v>
      </c>
      <c r="X495" s="21" t="s">
        <v>1389</v>
      </c>
      <c r="Y495" s="21" t="s">
        <v>1390</v>
      </c>
      <c r="Z495" s="21" t="s">
        <v>1389</v>
      </c>
      <c r="AA495" s="21" t="s">
        <v>130</v>
      </c>
      <c r="AB495" s="21" t="s">
        <v>1432</v>
      </c>
      <c r="AC495" s="21">
        <v>69089</v>
      </c>
      <c r="AD495" s="35">
        <v>44929</v>
      </c>
      <c r="AE495" s="21" t="s">
        <v>1433</v>
      </c>
      <c r="AF495" s="21" t="s">
        <v>2415</v>
      </c>
      <c r="AH495" s="21" t="s">
        <v>1389</v>
      </c>
      <c r="AJ495" s="21" t="s">
        <v>1018</v>
      </c>
      <c r="AK495"/>
    </row>
    <row r="496" spans="1:37" ht="26.4">
      <c r="A496" s="21">
        <v>1108</v>
      </c>
      <c r="B496" s="21" t="s">
        <v>1434</v>
      </c>
      <c r="C496" s="21">
        <v>45.765029037708501</v>
      </c>
      <c r="D496" s="21">
        <v>4.9097954913842097</v>
      </c>
      <c r="E496" s="21" t="s">
        <v>1435</v>
      </c>
      <c r="F496" s="21" t="s">
        <v>1389</v>
      </c>
      <c r="G496" s="21" t="s">
        <v>1389</v>
      </c>
      <c r="M496" s="21" t="s">
        <v>1436</v>
      </c>
      <c r="N496" s="21" t="s">
        <v>1389</v>
      </c>
      <c r="O496" s="21" t="s">
        <v>1389</v>
      </c>
      <c r="P496" s="21" t="s">
        <v>582</v>
      </c>
      <c r="Q496" s="21" t="s">
        <v>867</v>
      </c>
      <c r="R496" s="21" t="s">
        <v>1384</v>
      </c>
      <c r="S496" s="21" t="s">
        <v>1389</v>
      </c>
      <c r="T496" s="21" t="s">
        <v>1389</v>
      </c>
      <c r="U496" s="21" t="s">
        <v>1398</v>
      </c>
      <c r="V496" s="21" t="s">
        <v>1389</v>
      </c>
      <c r="W496" s="21" t="s">
        <v>1404</v>
      </c>
      <c r="X496" s="21" t="s">
        <v>1437</v>
      </c>
      <c r="Y496" s="21" t="s">
        <v>1390</v>
      </c>
      <c r="Z496" s="21" t="s">
        <v>1389</v>
      </c>
      <c r="AA496" s="21" t="s">
        <v>130</v>
      </c>
      <c r="AB496" s="21" t="s">
        <v>1438</v>
      </c>
      <c r="AC496" s="21">
        <v>69266</v>
      </c>
      <c r="AD496" s="35">
        <v>44937</v>
      </c>
      <c r="AE496" s="21" t="s">
        <v>1439</v>
      </c>
      <c r="AF496" s="21" t="s">
        <v>2415</v>
      </c>
      <c r="AH496" s="21" t="s">
        <v>1389</v>
      </c>
      <c r="AJ496" s="21" t="s">
        <v>1018</v>
      </c>
      <c r="AK496"/>
    </row>
    <row r="497" spans="1:37" ht="26.4">
      <c r="A497" s="21">
        <v>1109</v>
      </c>
      <c r="B497" s="21" t="s">
        <v>1440</v>
      </c>
      <c r="C497" s="21">
        <v>45.786107343646499</v>
      </c>
      <c r="D497" s="21">
        <v>4.8312800864204197</v>
      </c>
      <c r="E497" s="21" t="s">
        <v>1441</v>
      </c>
      <c r="F497" s="21">
        <v>50</v>
      </c>
      <c r="G497" s="21" t="s">
        <v>1389</v>
      </c>
      <c r="M497" s="21" t="s">
        <v>1442</v>
      </c>
      <c r="N497" s="21" t="s">
        <v>1389</v>
      </c>
      <c r="O497" s="21" t="s">
        <v>1389</v>
      </c>
      <c r="P497" s="21" t="s">
        <v>582</v>
      </c>
      <c r="Q497" s="21" t="s">
        <v>867</v>
      </c>
      <c r="R497" s="21" t="s">
        <v>1384</v>
      </c>
      <c r="S497" s="21" t="s">
        <v>1389</v>
      </c>
      <c r="T497" s="21" t="s">
        <v>1389</v>
      </c>
      <c r="U497" s="21" t="s">
        <v>1398</v>
      </c>
      <c r="V497" s="21" t="s">
        <v>1389</v>
      </c>
      <c r="W497" s="21" t="s">
        <v>1404</v>
      </c>
      <c r="X497" s="21" t="s">
        <v>1437</v>
      </c>
      <c r="Y497" s="21" t="s">
        <v>1390</v>
      </c>
      <c r="Z497" s="21" t="s">
        <v>1389</v>
      </c>
      <c r="AA497" s="21" t="s">
        <v>130</v>
      </c>
      <c r="AB497" s="21" t="s">
        <v>1443</v>
      </c>
      <c r="AC497" s="21">
        <v>69034</v>
      </c>
      <c r="AD497" s="35">
        <v>44959</v>
      </c>
      <c r="AE497" s="21" t="s">
        <v>1444</v>
      </c>
      <c r="AF497" s="21" t="s">
        <v>2415</v>
      </c>
      <c r="AH497" s="21" t="s">
        <v>1389</v>
      </c>
      <c r="AJ497" s="21" t="s">
        <v>1018</v>
      </c>
      <c r="AK497"/>
    </row>
    <row r="498" spans="1:37" ht="26.4">
      <c r="A498" s="21">
        <v>1110</v>
      </c>
      <c r="B498" s="21" t="s">
        <v>1445</v>
      </c>
      <c r="C498" s="21">
        <v>45.769621193139102</v>
      </c>
      <c r="D498" s="21">
        <v>4.7485536354245097</v>
      </c>
      <c r="E498" s="21" t="s">
        <v>1446</v>
      </c>
      <c r="F498" s="21" t="s">
        <v>1389</v>
      </c>
      <c r="G498" s="21">
        <v>4</v>
      </c>
      <c r="M498" s="21" t="s">
        <v>1447</v>
      </c>
      <c r="N498" s="21" t="s">
        <v>1389</v>
      </c>
      <c r="O498" s="21" t="s">
        <v>1389</v>
      </c>
      <c r="P498" s="21" t="s">
        <v>582</v>
      </c>
      <c r="Q498" s="21" t="s">
        <v>867</v>
      </c>
      <c r="R498" s="21" t="s">
        <v>1384</v>
      </c>
      <c r="S498" s="21" t="s">
        <v>1389</v>
      </c>
      <c r="T498" s="21" t="s">
        <v>1389</v>
      </c>
      <c r="U498" s="21" t="s">
        <v>1398</v>
      </c>
      <c r="V498" s="21" t="s">
        <v>1389</v>
      </c>
      <c r="W498" s="21">
        <v>45131</v>
      </c>
      <c r="X498" s="21" t="s">
        <v>1389</v>
      </c>
      <c r="Y498" s="21" t="s">
        <v>1390</v>
      </c>
      <c r="Z498" s="21" t="s">
        <v>694</v>
      </c>
      <c r="AA498" s="21" t="s">
        <v>130</v>
      </c>
      <c r="AB498" s="21" t="s">
        <v>1412</v>
      </c>
      <c r="AC498" s="21">
        <v>69044</v>
      </c>
      <c r="AD498" s="35">
        <v>44929</v>
      </c>
      <c r="AE498" s="21" t="s">
        <v>1448</v>
      </c>
      <c r="AF498" s="21" t="s">
        <v>2415</v>
      </c>
      <c r="AH498" s="21" t="s">
        <v>1389</v>
      </c>
      <c r="AJ498" s="21" t="s">
        <v>1018</v>
      </c>
      <c r="AK498"/>
    </row>
    <row r="499" spans="1:37" ht="26.4">
      <c r="A499" s="21">
        <v>1111</v>
      </c>
      <c r="B499" s="21" t="s">
        <v>1449</v>
      </c>
      <c r="C499" s="21">
        <v>45.730550403056299</v>
      </c>
      <c r="D499" s="21">
        <v>4.8897912200376199</v>
      </c>
      <c r="E499" s="21" t="s">
        <v>1450</v>
      </c>
      <c r="F499" s="21" t="s">
        <v>1389</v>
      </c>
      <c r="G499" s="21" t="s">
        <v>1389</v>
      </c>
      <c r="M499" s="21" t="s">
        <v>1451</v>
      </c>
      <c r="N499" s="21" t="s">
        <v>1389</v>
      </c>
      <c r="O499" s="21" t="s">
        <v>1389</v>
      </c>
      <c r="P499" s="21" t="s">
        <v>582</v>
      </c>
      <c r="Q499" s="21" t="s">
        <v>867</v>
      </c>
      <c r="R499" s="21" t="s">
        <v>1384</v>
      </c>
      <c r="S499" s="21" t="s">
        <v>1389</v>
      </c>
      <c r="T499" s="21" t="s">
        <v>1389</v>
      </c>
      <c r="U499" s="21" t="s">
        <v>1398</v>
      </c>
      <c r="V499" s="21" t="s">
        <v>1389</v>
      </c>
      <c r="W499" s="21" t="s">
        <v>1404</v>
      </c>
      <c r="X499" s="21" t="s">
        <v>1389</v>
      </c>
      <c r="Y499" s="21" t="s">
        <v>1390</v>
      </c>
      <c r="Z499" s="21" t="s">
        <v>1389</v>
      </c>
      <c r="AA499" s="21" t="s">
        <v>130</v>
      </c>
      <c r="AB499" s="21" t="s">
        <v>1452</v>
      </c>
      <c r="AC499" s="21">
        <v>69029</v>
      </c>
      <c r="AD499" s="35">
        <v>44915</v>
      </c>
      <c r="AE499" s="21" t="s">
        <v>1453</v>
      </c>
      <c r="AF499" s="21" t="s">
        <v>2415</v>
      </c>
      <c r="AH499" s="21" t="s">
        <v>1389</v>
      </c>
      <c r="AJ499" s="21" t="s">
        <v>1018</v>
      </c>
      <c r="AK499"/>
    </row>
    <row r="500" spans="1:37" ht="26.4">
      <c r="A500" s="21">
        <v>1112</v>
      </c>
      <c r="B500" s="21" t="s">
        <v>1454</v>
      </c>
      <c r="C500" s="21">
        <v>45.585583191553503</v>
      </c>
      <c r="D500" s="21">
        <v>4.7629804073092004</v>
      </c>
      <c r="E500" s="21" t="s">
        <v>1455</v>
      </c>
      <c r="F500" s="21">
        <v>300</v>
      </c>
      <c r="G500" s="21">
        <v>15</v>
      </c>
      <c r="M500" s="21" t="s">
        <v>1456</v>
      </c>
      <c r="N500" s="21" t="s">
        <v>1389</v>
      </c>
      <c r="O500" s="21" t="s">
        <v>1389</v>
      </c>
      <c r="P500" s="21" t="s">
        <v>582</v>
      </c>
      <c r="Q500" s="21" t="s">
        <v>867</v>
      </c>
      <c r="R500" s="21" t="s">
        <v>1384</v>
      </c>
      <c r="S500" s="21" t="s">
        <v>1389</v>
      </c>
      <c r="T500" s="21" t="s">
        <v>1389</v>
      </c>
      <c r="U500" s="21" t="s">
        <v>1398</v>
      </c>
      <c r="V500" s="21" t="s">
        <v>1389</v>
      </c>
      <c r="W500" s="21">
        <v>45131</v>
      </c>
      <c r="X500" s="21" t="s">
        <v>1389</v>
      </c>
      <c r="Y500" s="21" t="s">
        <v>1390</v>
      </c>
      <c r="Z500" s="21" t="s">
        <v>1389</v>
      </c>
      <c r="AA500" s="21" t="s">
        <v>130</v>
      </c>
      <c r="AB500" s="21" t="s">
        <v>1457</v>
      </c>
      <c r="AC500" s="21">
        <v>69091</v>
      </c>
      <c r="AD500" s="35">
        <v>44901</v>
      </c>
      <c r="AE500" s="21" t="s">
        <v>1458</v>
      </c>
      <c r="AF500" s="21" t="s">
        <v>2415</v>
      </c>
      <c r="AH500" s="21" t="s">
        <v>1389</v>
      </c>
      <c r="AJ500" s="21" t="s">
        <v>1018</v>
      </c>
      <c r="AK500"/>
    </row>
    <row r="501" spans="1:37" ht="26.4">
      <c r="A501" s="21">
        <v>1113</v>
      </c>
      <c r="B501" s="21" t="s">
        <v>1459</v>
      </c>
      <c r="C501" s="21">
        <v>45.7684903858121</v>
      </c>
      <c r="D501" s="21">
        <v>5.0334266426042404</v>
      </c>
      <c r="E501" s="21" t="s">
        <v>1460</v>
      </c>
      <c r="F501" s="21" t="s">
        <v>1389</v>
      </c>
      <c r="G501" s="21" t="s">
        <v>1389</v>
      </c>
      <c r="M501" s="21" t="s">
        <v>1461</v>
      </c>
      <c r="N501" s="21" t="s">
        <v>1389</v>
      </c>
      <c r="O501" s="21" t="s">
        <v>1389</v>
      </c>
      <c r="P501" s="21" t="s">
        <v>582</v>
      </c>
      <c r="Q501" s="21" t="s">
        <v>867</v>
      </c>
      <c r="R501" s="21" t="s">
        <v>1384</v>
      </c>
      <c r="S501" s="21" t="s">
        <v>1389</v>
      </c>
      <c r="T501" s="21" t="s">
        <v>1389</v>
      </c>
      <c r="U501" s="21" t="s">
        <v>1398</v>
      </c>
      <c r="V501" s="21" t="s">
        <v>1389</v>
      </c>
      <c r="W501" s="21" t="s">
        <v>1404</v>
      </c>
      <c r="X501" s="21" t="s">
        <v>1462</v>
      </c>
      <c r="Y501" s="21" t="s">
        <v>1390</v>
      </c>
      <c r="Z501" s="21" t="s">
        <v>1389</v>
      </c>
      <c r="AA501" s="21" t="s">
        <v>130</v>
      </c>
      <c r="AB501" s="21" t="s">
        <v>1463</v>
      </c>
      <c r="AC501" s="21">
        <v>69282</v>
      </c>
      <c r="AD501" s="35">
        <v>44847</v>
      </c>
      <c r="AE501" s="21" t="s">
        <v>1464</v>
      </c>
      <c r="AF501" s="21" t="s">
        <v>2415</v>
      </c>
      <c r="AH501" s="21" t="s">
        <v>1389</v>
      </c>
      <c r="AJ501" s="21" t="s">
        <v>1018</v>
      </c>
      <c r="AK501"/>
    </row>
    <row r="502" spans="1:37" ht="26.4">
      <c r="A502" s="21">
        <v>1114</v>
      </c>
      <c r="B502" s="21" t="s">
        <v>1465</v>
      </c>
      <c r="C502" s="21">
        <v>45.770261516503602</v>
      </c>
      <c r="D502" s="21">
        <v>4.9527585660975504</v>
      </c>
      <c r="E502" s="21" t="s">
        <v>1466</v>
      </c>
      <c r="F502" s="21" t="s">
        <v>1389</v>
      </c>
      <c r="G502" s="21" t="s">
        <v>1389</v>
      </c>
      <c r="M502" s="21" t="s">
        <v>1461</v>
      </c>
      <c r="N502" s="21" t="s">
        <v>1389</v>
      </c>
      <c r="O502" s="21" t="s">
        <v>1389</v>
      </c>
      <c r="P502" s="21" t="s">
        <v>582</v>
      </c>
      <c r="Q502" s="21" t="s">
        <v>867</v>
      </c>
      <c r="R502" s="21" t="s">
        <v>1384</v>
      </c>
      <c r="S502" s="21" t="s">
        <v>1389</v>
      </c>
      <c r="T502" s="21" t="s">
        <v>1389</v>
      </c>
      <c r="U502" s="21" t="s">
        <v>1398</v>
      </c>
      <c r="V502" s="21" t="s">
        <v>1389</v>
      </c>
      <c r="W502" s="21" t="s">
        <v>1404</v>
      </c>
      <c r="X502" s="21" t="s">
        <v>1389</v>
      </c>
      <c r="Y502" s="21" t="s">
        <v>1390</v>
      </c>
      <c r="Z502" s="21" t="s">
        <v>1389</v>
      </c>
      <c r="AA502" s="21" t="s">
        <v>130</v>
      </c>
      <c r="AB502" s="21" t="s">
        <v>1467</v>
      </c>
      <c r="AC502" s="21">
        <v>69275</v>
      </c>
      <c r="AD502" s="35">
        <v>44937</v>
      </c>
      <c r="AE502" s="21" t="s">
        <v>1468</v>
      </c>
      <c r="AF502" s="21" t="s">
        <v>2415</v>
      </c>
      <c r="AH502" s="21" t="s">
        <v>1389</v>
      </c>
      <c r="AJ502" s="21" t="s">
        <v>1018</v>
      </c>
      <c r="AK502"/>
    </row>
    <row r="503" spans="1:37" ht="39.6">
      <c r="A503" s="21">
        <v>1115</v>
      </c>
      <c r="B503" s="21" t="s">
        <v>1469</v>
      </c>
      <c r="C503" s="21">
        <v>45.803962764799103</v>
      </c>
      <c r="D503" s="21">
        <v>4.8924115949415299</v>
      </c>
      <c r="E503" s="21" t="s">
        <v>1470</v>
      </c>
      <c r="F503" s="21">
        <v>20</v>
      </c>
      <c r="G503" s="21" t="s">
        <v>1389</v>
      </c>
      <c r="M503" s="21" t="s">
        <v>1471</v>
      </c>
      <c r="N503" s="21" t="s">
        <v>1389</v>
      </c>
      <c r="O503" s="21" t="s">
        <v>1389</v>
      </c>
      <c r="P503" s="21" t="s">
        <v>582</v>
      </c>
      <c r="Q503" s="21" t="s">
        <v>867</v>
      </c>
      <c r="R503" s="21" t="s">
        <v>1384</v>
      </c>
      <c r="S503" s="21" t="s">
        <v>1389</v>
      </c>
      <c r="T503" s="21" t="s">
        <v>1389</v>
      </c>
      <c r="U503" s="21" t="s">
        <v>1398</v>
      </c>
      <c r="V503" s="21" t="s">
        <v>1389</v>
      </c>
      <c r="W503" s="21">
        <v>45131</v>
      </c>
      <c r="X503" s="21" t="s">
        <v>1472</v>
      </c>
      <c r="Y503" s="21" t="s">
        <v>1390</v>
      </c>
      <c r="Z503" s="21" t="s">
        <v>1474</v>
      </c>
      <c r="AA503" s="21" t="s">
        <v>130</v>
      </c>
      <c r="AB503" s="21" t="s">
        <v>1473</v>
      </c>
      <c r="AC503" s="21">
        <v>69286</v>
      </c>
      <c r="AD503" s="35">
        <v>44937</v>
      </c>
      <c r="AE503" s="21" t="s">
        <v>1475</v>
      </c>
      <c r="AF503" s="21" t="s">
        <v>2415</v>
      </c>
      <c r="AH503" s="21" t="s">
        <v>1389</v>
      </c>
      <c r="AJ503" s="21" t="s">
        <v>1018</v>
      </c>
      <c r="AK503"/>
    </row>
    <row r="504" spans="1:37" ht="39.6">
      <c r="A504" s="21">
        <v>1116</v>
      </c>
      <c r="B504" s="21" t="s">
        <v>1476</v>
      </c>
      <c r="C504" s="21">
        <v>45.799739297777798</v>
      </c>
      <c r="D504" s="21">
        <v>4.7168203848065797</v>
      </c>
      <c r="E504" s="21" t="s">
        <v>1477</v>
      </c>
      <c r="F504" s="21" t="s">
        <v>1389</v>
      </c>
      <c r="G504" s="21" t="s">
        <v>1389</v>
      </c>
      <c r="M504" s="21" t="s">
        <v>1478</v>
      </c>
      <c r="N504" s="21" t="s">
        <v>1389</v>
      </c>
      <c r="O504" s="21" t="s">
        <v>1389</v>
      </c>
      <c r="P504" s="21" t="s">
        <v>582</v>
      </c>
      <c r="Q504" s="21" t="s">
        <v>867</v>
      </c>
      <c r="R504" s="21" t="s">
        <v>1384</v>
      </c>
      <c r="S504" s="21" t="s">
        <v>1389</v>
      </c>
      <c r="T504" s="21" t="s">
        <v>1389</v>
      </c>
      <c r="U504" s="21" t="s">
        <v>1398</v>
      </c>
      <c r="V504" s="21" t="s">
        <v>1389</v>
      </c>
      <c r="W504" s="21">
        <v>45131</v>
      </c>
      <c r="X504" s="21" t="s">
        <v>1389</v>
      </c>
      <c r="Y504" s="21" t="s">
        <v>1390</v>
      </c>
      <c r="Z504" s="21" t="s">
        <v>1480</v>
      </c>
      <c r="AA504" s="21" t="s">
        <v>130</v>
      </c>
      <c r="AB504" s="21" t="s">
        <v>1479</v>
      </c>
      <c r="AC504" s="21">
        <v>69250</v>
      </c>
      <c r="AD504" s="35">
        <v>44929</v>
      </c>
      <c r="AE504" s="21" t="s">
        <v>1481</v>
      </c>
      <c r="AF504" s="21" t="s">
        <v>2415</v>
      </c>
      <c r="AH504" s="21" t="s">
        <v>1389</v>
      </c>
      <c r="AJ504" s="21" t="s">
        <v>1018</v>
      </c>
      <c r="AK504"/>
    </row>
    <row r="505" spans="1:37" ht="26.4">
      <c r="A505" s="21">
        <v>1117</v>
      </c>
      <c r="B505" s="21" t="s">
        <v>1482</v>
      </c>
      <c r="C505" s="21">
        <v>45.6870200937582</v>
      </c>
      <c r="D505" s="21">
        <v>4.9340523073358202</v>
      </c>
      <c r="E505" s="21" t="s">
        <v>1483</v>
      </c>
      <c r="F505" s="21">
        <v>10</v>
      </c>
      <c r="G505" s="21">
        <v>2</v>
      </c>
      <c r="M505" s="21" t="s">
        <v>1484</v>
      </c>
      <c r="N505" s="21" t="s">
        <v>1389</v>
      </c>
      <c r="O505" s="21" t="s">
        <v>1389</v>
      </c>
      <c r="P505" s="21" t="s">
        <v>582</v>
      </c>
      <c r="Q505" s="21" t="s">
        <v>867</v>
      </c>
      <c r="R505" s="21" t="s">
        <v>1384</v>
      </c>
      <c r="S505" s="21" t="s">
        <v>1389</v>
      </c>
      <c r="T505" s="21" t="s">
        <v>1389</v>
      </c>
      <c r="U505" s="21" t="s">
        <v>1398</v>
      </c>
      <c r="V505" s="21" t="s">
        <v>1389</v>
      </c>
      <c r="W505" s="21">
        <v>45131</v>
      </c>
      <c r="X505" s="21" t="s">
        <v>1389</v>
      </c>
      <c r="Y505" s="21" t="s">
        <v>1398</v>
      </c>
      <c r="Z505" s="21" t="s">
        <v>1389</v>
      </c>
      <c r="AA505" s="21" t="s">
        <v>130</v>
      </c>
      <c r="AB505" s="21" t="s">
        <v>1485</v>
      </c>
      <c r="AC505" s="21">
        <v>69290</v>
      </c>
      <c r="AD505" s="35">
        <v>44901</v>
      </c>
      <c r="AE505" s="21" t="s">
        <v>1486</v>
      </c>
      <c r="AF505" s="21" t="s">
        <v>2415</v>
      </c>
      <c r="AH505" s="21" t="s">
        <v>1389</v>
      </c>
      <c r="AJ505" s="21" t="s">
        <v>1018</v>
      </c>
      <c r="AK505"/>
    </row>
    <row r="506" spans="1:37" ht="26.4">
      <c r="A506" s="21">
        <v>1118</v>
      </c>
      <c r="B506" s="21" t="s">
        <v>1487</v>
      </c>
      <c r="C506" s="21">
        <v>45.766220205586002</v>
      </c>
      <c r="D506" s="21">
        <v>5.0359208688895096</v>
      </c>
      <c r="E506" s="21" t="s">
        <v>1488</v>
      </c>
      <c r="F506" s="21" t="s">
        <v>1389</v>
      </c>
      <c r="G506" s="21" t="s">
        <v>1389</v>
      </c>
      <c r="M506" s="21" t="s">
        <v>1489</v>
      </c>
      <c r="N506" s="21" t="s">
        <v>1389</v>
      </c>
      <c r="O506" s="21" t="s">
        <v>1389</v>
      </c>
      <c r="P506" s="21" t="s">
        <v>582</v>
      </c>
      <c r="Q506" s="21" t="s">
        <v>867</v>
      </c>
      <c r="R506" s="21" t="s">
        <v>1384</v>
      </c>
      <c r="S506" s="21" t="s">
        <v>1389</v>
      </c>
      <c r="T506" s="21" t="s">
        <v>1389</v>
      </c>
      <c r="U506" s="21" t="s">
        <v>1398</v>
      </c>
      <c r="V506" s="21" t="s">
        <v>1389</v>
      </c>
      <c r="W506" s="21" t="s">
        <v>1404</v>
      </c>
      <c r="X506" s="21" t="s">
        <v>1462</v>
      </c>
      <c r="Y506" s="21" t="s">
        <v>1390</v>
      </c>
      <c r="Z506" s="21" t="s">
        <v>1389</v>
      </c>
      <c r="AA506" s="21" t="s">
        <v>130</v>
      </c>
      <c r="AB506" s="21" t="s">
        <v>1463</v>
      </c>
      <c r="AC506" s="21">
        <v>69282</v>
      </c>
      <c r="AD506" s="35">
        <v>44937</v>
      </c>
      <c r="AE506" s="21" t="s">
        <v>1490</v>
      </c>
      <c r="AF506" s="21" t="s">
        <v>2415</v>
      </c>
      <c r="AH506" s="21" t="s">
        <v>1389</v>
      </c>
      <c r="AJ506" s="21" t="s">
        <v>1018</v>
      </c>
      <c r="AK506"/>
    </row>
    <row r="507" spans="1:37" ht="26.4">
      <c r="A507" s="21">
        <v>1119</v>
      </c>
      <c r="B507" s="21" t="s">
        <v>1491</v>
      </c>
      <c r="C507" s="21">
        <v>45.693357972372198</v>
      </c>
      <c r="D507" s="21">
        <v>4.9572752216842204</v>
      </c>
      <c r="E507" s="21" t="s">
        <v>1492</v>
      </c>
      <c r="F507" s="21" t="s">
        <v>1389</v>
      </c>
      <c r="G507" s="21" t="s">
        <v>1389</v>
      </c>
      <c r="M507" s="21" t="s">
        <v>1493</v>
      </c>
      <c r="N507" s="21" t="s">
        <v>1389</v>
      </c>
      <c r="O507" s="21" t="s">
        <v>1389</v>
      </c>
      <c r="P507" s="21" t="s">
        <v>582</v>
      </c>
      <c r="Q507" s="21" t="s">
        <v>867</v>
      </c>
      <c r="R507" s="21" t="s">
        <v>1384</v>
      </c>
      <c r="S507" s="21" t="s">
        <v>1389</v>
      </c>
      <c r="T507" s="21" t="s">
        <v>1389</v>
      </c>
      <c r="U507" s="21" t="s">
        <v>1398</v>
      </c>
      <c r="V507" s="21" t="s">
        <v>1389</v>
      </c>
      <c r="W507" s="21" t="s">
        <v>1404</v>
      </c>
      <c r="X507" s="21" t="s">
        <v>1462</v>
      </c>
      <c r="Y507" s="21" t="s">
        <v>1390</v>
      </c>
      <c r="Z507" s="21" t="s">
        <v>1389</v>
      </c>
      <c r="AA507" s="21" t="s">
        <v>130</v>
      </c>
      <c r="AB507" s="21" t="s">
        <v>1485</v>
      </c>
      <c r="AC507" s="21">
        <v>69290</v>
      </c>
      <c r="AD507" s="35">
        <v>44901</v>
      </c>
      <c r="AE507" s="21" t="s">
        <v>1494</v>
      </c>
      <c r="AF507" s="21" t="s">
        <v>2415</v>
      </c>
      <c r="AH507" s="21" t="s">
        <v>1389</v>
      </c>
      <c r="AJ507" s="21" t="s">
        <v>1018</v>
      </c>
      <c r="AK507"/>
    </row>
    <row r="508" spans="1:37" ht="26.4">
      <c r="A508" s="21">
        <v>1120</v>
      </c>
      <c r="B508" s="21" t="s">
        <v>1495</v>
      </c>
      <c r="C508" s="21">
        <v>45.829208349283199</v>
      </c>
      <c r="D508" s="21">
        <v>4.8467782448085099</v>
      </c>
      <c r="E508" s="21" t="s">
        <v>1496</v>
      </c>
      <c r="F508" s="21">
        <v>54</v>
      </c>
      <c r="G508" s="21">
        <v>2</v>
      </c>
      <c r="M508" s="21" t="s">
        <v>1497</v>
      </c>
      <c r="N508" s="21" t="s">
        <v>1389</v>
      </c>
      <c r="O508" s="21" t="s">
        <v>1389</v>
      </c>
      <c r="P508" s="21" t="s">
        <v>582</v>
      </c>
      <c r="Q508" s="21" t="s">
        <v>867</v>
      </c>
      <c r="R508" s="21" t="s">
        <v>1384</v>
      </c>
      <c r="S508" s="21" t="s">
        <v>1389</v>
      </c>
      <c r="T508" s="21" t="s">
        <v>1389</v>
      </c>
      <c r="U508" s="21" t="s">
        <v>1398</v>
      </c>
      <c r="V508" s="21" t="s">
        <v>1389</v>
      </c>
      <c r="W508" s="21">
        <v>45131</v>
      </c>
      <c r="X508" s="21" t="s">
        <v>1498</v>
      </c>
      <c r="Y508" s="21" t="s">
        <v>1390</v>
      </c>
      <c r="Z508" s="21" t="s">
        <v>1500</v>
      </c>
      <c r="AA508" s="21" t="s">
        <v>130</v>
      </c>
      <c r="AB508" s="21" t="s">
        <v>1499</v>
      </c>
      <c r="AC508" s="21">
        <v>69063</v>
      </c>
      <c r="AD508" s="35">
        <v>44959</v>
      </c>
      <c r="AE508" s="21" t="s">
        <v>1501</v>
      </c>
      <c r="AF508" s="21" t="s">
        <v>2415</v>
      </c>
      <c r="AH508" s="21" t="s">
        <v>1389</v>
      </c>
      <c r="AJ508" s="21" t="s">
        <v>1018</v>
      </c>
      <c r="AK508"/>
    </row>
    <row r="509" spans="1:37" ht="26.4">
      <c r="A509" s="21">
        <v>1121</v>
      </c>
      <c r="B509" s="21" t="s">
        <v>1502</v>
      </c>
      <c r="C509" s="21">
        <v>45.689295402679498</v>
      </c>
      <c r="D509" s="21">
        <v>4.83134380931339</v>
      </c>
      <c r="E509" s="21" t="s">
        <v>1503</v>
      </c>
      <c r="F509" s="21" t="s">
        <v>1389</v>
      </c>
      <c r="G509" s="21">
        <v>7</v>
      </c>
      <c r="M509" s="21" t="s">
        <v>1504</v>
      </c>
      <c r="N509" s="21" t="s">
        <v>1389</v>
      </c>
      <c r="O509" s="21" t="s">
        <v>1389</v>
      </c>
      <c r="P509" s="21" t="s">
        <v>582</v>
      </c>
      <c r="Q509" s="21" t="s">
        <v>867</v>
      </c>
      <c r="R509" s="21" t="s">
        <v>1384</v>
      </c>
      <c r="S509" s="21" t="s">
        <v>1389</v>
      </c>
      <c r="T509" s="21" t="s">
        <v>1389</v>
      </c>
      <c r="U509" s="21" t="s">
        <v>1398</v>
      </c>
      <c r="V509" s="21" t="s">
        <v>1389</v>
      </c>
      <c r="W509" s="21">
        <v>45131</v>
      </c>
      <c r="X509" s="21" t="s">
        <v>1389</v>
      </c>
      <c r="Y509" s="21" t="s">
        <v>1390</v>
      </c>
      <c r="Z509" s="21" t="s">
        <v>1389</v>
      </c>
      <c r="AA509" s="21" t="s">
        <v>130</v>
      </c>
      <c r="AB509" s="21" t="s">
        <v>1505</v>
      </c>
      <c r="AC509" s="21">
        <v>69100</v>
      </c>
      <c r="AD509" s="35">
        <v>44915</v>
      </c>
      <c r="AE509" s="21" t="s">
        <v>1506</v>
      </c>
      <c r="AF509" s="21" t="s">
        <v>2415</v>
      </c>
      <c r="AH509" s="21" t="s">
        <v>1389</v>
      </c>
      <c r="AJ509" s="21" t="s">
        <v>1018</v>
      </c>
      <c r="AK509"/>
    </row>
    <row r="510" spans="1:37" ht="26.4">
      <c r="A510" s="21">
        <v>1122</v>
      </c>
      <c r="B510" s="21" t="s">
        <v>1507</v>
      </c>
      <c r="C510" s="21">
        <v>45.887763482506898</v>
      </c>
      <c r="D510" s="21">
        <v>4.8037701573129397</v>
      </c>
      <c r="E510" s="21" t="s">
        <v>1508</v>
      </c>
      <c r="F510" s="21">
        <v>53</v>
      </c>
      <c r="G510" s="21" t="s">
        <v>1389</v>
      </c>
      <c r="M510" s="21" t="s">
        <v>1509</v>
      </c>
      <c r="N510" s="21" t="s">
        <v>1389</v>
      </c>
      <c r="O510" s="21" t="s">
        <v>1389</v>
      </c>
      <c r="P510" s="21" t="s">
        <v>582</v>
      </c>
      <c r="Q510" s="21" t="s">
        <v>867</v>
      </c>
      <c r="R510" s="21" t="s">
        <v>1384</v>
      </c>
      <c r="S510" s="21" t="s">
        <v>1389</v>
      </c>
      <c r="T510" s="21" t="s">
        <v>1389</v>
      </c>
      <c r="U510" s="21" t="s">
        <v>1398</v>
      </c>
      <c r="V510" s="21" t="s">
        <v>1389</v>
      </c>
      <c r="W510" s="21">
        <v>45131</v>
      </c>
      <c r="X510" s="21" t="s">
        <v>1389</v>
      </c>
      <c r="Y510" s="21" t="s">
        <v>1390</v>
      </c>
      <c r="Z510" s="21" t="s">
        <v>221</v>
      </c>
      <c r="AA510" s="21" t="s">
        <v>130</v>
      </c>
      <c r="AB510" s="21" t="s">
        <v>1510</v>
      </c>
      <c r="AC510" s="21">
        <v>69207</v>
      </c>
      <c r="AD510" s="35">
        <v>44879</v>
      </c>
      <c r="AE510" s="21" t="s">
        <v>1511</v>
      </c>
      <c r="AF510" s="21" t="s">
        <v>2415</v>
      </c>
      <c r="AH510" s="21" t="s">
        <v>1389</v>
      </c>
      <c r="AJ510" s="21" t="s">
        <v>1018</v>
      </c>
      <c r="AK510"/>
    </row>
    <row r="511" spans="1:37" ht="26.4">
      <c r="A511" s="21">
        <v>1123</v>
      </c>
      <c r="B511" s="21" t="s">
        <v>1512</v>
      </c>
      <c r="C511" s="21">
        <v>45.705818566226498</v>
      </c>
      <c r="D511" s="21">
        <v>4.8889693855201202</v>
      </c>
      <c r="E511" s="21" t="s">
        <v>1513</v>
      </c>
      <c r="F511" s="21" t="s">
        <v>1389</v>
      </c>
      <c r="G511" s="21" t="s">
        <v>1389</v>
      </c>
      <c r="M511" s="21" t="s">
        <v>1514</v>
      </c>
      <c r="N511" s="21" t="s">
        <v>1389</v>
      </c>
      <c r="O511" s="21" t="s">
        <v>1389</v>
      </c>
      <c r="P511" s="21" t="s">
        <v>582</v>
      </c>
      <c r="Q511" s="21" t="s">
        <v>867</v>
      </c>
      <c r="R511" s="21" t="s">
        <v>1384</v>
      </c>
      <c r="S511" s="21" t="s">
        <v>1389</v>
      </c>
      <c r="T511" s="21" t="s">
        <v>1389</v>
      </c>
      <c r="U511" s="21" t="s">
        <v>1398</v>
      </c>
      <c r="V511" s="21" t="s">
        <v>1389</v>
      </c>
      <c r="W511" s="21" t="s">
        <v>1404</v>
      </c>
      <c r="X511" s="21" t="s">
        <v>1389</v>
      </c>
      <c r="Y511" s="21" t="s">
        <v>1390</v>
      </c>
      <c r="Z511" s="21" t="s">
        <v>1389</v>
      </c>
      <c r="AA511" s="21" t="s">
        <v>130</v>
      </c>
      <c r="AB511" s="21" t="s">
        <v>1515</v>
      </c>
      <c r="AC511" s="21">
        <v>69259</v>
      </c>
      <c r="AD511" s="35">
        <v>44915</v>
      </c>
      <c r="AE511" s="21" t="s">
        <v>1516</v>
      </c>
      <c r="AF511" s="21" t="s">
        <v>2415</v>
      </c>
      <c r="AH511" s="21" t="s">
        <v>1389</v>
      </c>
      <c r="AJ511" s="21" t="s">
        <v>1018</v>
      </c>
      <c r="AK511"/>
    </row>
    <row r="512" spans="1:37" ht="26.4">
      <c r="A512" s="21">
        <v>1124</v>
      </c>
      <c r="B512" s="21" t="s">
        <v>1517</v>
      </c>
      <c r="C512" s="21">
        <v>45.840772272296498</v>
      </c>
      <c r="D512" s="21">
        <v>4.7348807584722596</v>
      </c>
      <c r="E512" s="21" t="s">
        <v>1518</v>
      </c>
      <c r="F512" s="21">
        <v>11</v>
      </c>
      <c r="G512" s="21" t="s">
        <v>1389</v>
      </c>
      <c r="M512" s="21" t="s">
        <v>1431</v>
      </c>
      <c r="N512" s="21" t="s">
        <v>1389</v>
      </c>
      <c r="O512" s="21" t="s">
        <v>1389</v>
      </c>
      <c r="P512" s="21" t="s">
        <v>582</v>
      </c>
      <c r="Q512" s="21" t="s">
        <v>867</v>
      </c>
      <c r="R512" s="21" t="s">
        <v>1384</v>
      </c>
      <c r="S512" s="21" t="s">
        <v>1389</v>
      </c>
      <c r="T512" s="21" t="s">
        <v>1389</v>
      </c>
      <c r="U512" s="21" t="s">
        <v>1398</v>
      </c>
      <c r="V512" s="21" t="s">
        <v>1389</v>
      </c>
      <c r="W512" s="21">
        <v>45131</v>
      </c>
      <c r="X512" s="21" t="s">
        <v>1389</v>
      </c>
      <c r="Y512" s="21" t="s">
        <v>1390</v>
      </c>
      <c r="Z512" s="21" t="s">
        <v>1520</v>
      </c>
      <c r="AA512" s="21" t="s">
        <v>130</v>
      </c>
      <c r="AB512" s="21" t="s">
        <v>1519</v>
      </c>
      <c r="AC512" s="21">
        <v>69117</v>
      </c>
      <c r="AD512" s="35">
        <v>44879</v>
      </c>
      <c r="AE512" s="21" t="s">
        <v>1521</v>
      </c>
      <c r="AF512" s="21" t="s">
        <v>2415</v>
      </c>
      <c r="AH512" s="21" t="s">
        <v>1389</v>
      </c>
      <c r="AJ512" s="21" t="s">
        <v>1018</v>
      </c>
      <c r="AK512"/>
    </row>
    <row r="513" spans="1:37" ht="26.4">
      <c r="A513" s="21">
        <v>1125</v>
      </c>
      <c r="B513" s="21" t="s">
        <v>1522</v>
      </c>
      <c r="C513" s="21">
        <v>45.817225540497901</v>
      </c>
      <c r="D513" s="21">
        <v>4.7616094649979104</v>
      </c>
      <c r="E513" s="21" t="s">
        <v>1523</v>
      </c>
      <c r="F513" s="21">
        <v>92</v>
      </c>
      <c r="G513" s="21" t="s">
        <v>1389</v>
      </c>
      <c r="M513" s="21" t="s">
        <v>1524</v>
      </c>
      <c r="N513" s="21" t="s">
        <v>1389</v>
      </c>
      <c r="O513" s="21" t="s">
        <v>1389</v>
      </c>
      <c r="P513" s="21" t="s">
        <v>582</v>
      </c>
      <c r="Q513" s="21" t="s">
        <v>867</v>
      </c>
      <c r="R513" s="21" t="s">
        <v>1384</v>
      </c>
      <c r="S513" s="21" t="s">
        <v>1389</v>
      </c>
      <c r="T513" s="21" t="s">
        <v>1389</v>
      </c>
      <c r="U513" s="21" t="s">
        <v>1398</v>
      </c>
      <c r="V513" s="21" t="s">
        <v>1389</v>
      </c>
      <c r="W513" s="21">
        <v>45131</v>
      </c>
      <c r="X513" s="21" t="s">
        <v>1525</v>
      </c>
      <c r="Y513" s="21" t="s">
        <v>1390</v>
      </c>
      <c r="Z513" s="21" t="s">
        <v>1527</v>
      </c>
      <c r="AA513" s="21" t="s">
        <v>130</v>
      </c>
      <c r="AB513" s="21" t="s">
        <v>1526</v>
      </c>
      <c r="AC513" s="21">
        <v>69072</v>
      </c>
      <c r="AD513" s="35">
        <v>44959</v>
      </c>
      <c r="AE513" s="21" t="s">
        <v>1528</v>
      </c>
      <c r="AF513" s="21" t="s">
        <v>2415</v>
      </c>
      <c r="AH513" s="21" t="s">
        <v>1389</v>
      </c>
      <c r="AJ513" s="21" t="s">
        <v>1018</v>
      </c>
      <c r="AK513"/>
    </row>
    <row r="514" spans="1:37" ht="26.4">
      <c r="A514" s="21">
        <v>1126</v>
      </c>
      <c r="B514" s="21" t="s">
        <v>1529</v>
      </c>
      <c r="C514" s="21">
        <v>45.705830903333002</v>
      </c>
      <c r="D514" s="21">
        <v>4.8246531193480502</v>
      </c>
      <c r="E514" s="21" t="s">
        <v>1530</v>
      </c>
      <c r="F514" s="21" t="s">
        <v>1389</v>
      </c>
      <c r="G514" s="21" t="s">
        <v>1389</v>
      </c>
      <c r="M514" s="21" t="s">
        <v>1531</v>
      </c>
      <c r="N514" s="21" t="s">
        <v>1389</v>
      </c>
      <c r="O514" s="21" t="s">
        <v>1389</v>
      </c>
      <c r="P514" s="21" t="s">
        <v>582</v>
      </c>
      <c r="Q514" s="21" t="s">
        <v>867</v>
      </c>
      <c r="R514" s="21" t="s">
        <v>1384</v>
      </c>
      <c r="S514" s="21" t="s">
        <v>1389</v>
      </c>
      <c r="T514" s="21" t="s">
        <v>1389</v>
      </c>
      <c r="U514" s="21" t="s">
        <v>1390</v>
      </c>
      <c r="V514" s="21" t="s">
        <v>1389</v>
      </c>
      <c r="W514" s="21">
        <v>45131</v>
      </c>
      <c r="X514" s="21" t="s">
        <v>1389</v>
      </c>
      <c r="Y514" s="21" t="s">
        <v>1398</v>
      </c>
      <c r="Z514" s="21" t="s">
        <v>1389</v>
      </c>
      <c r="AA514" s="21" t="s">
        <v>130</v>
      </c>
      <c r="AB514" s="21" t="s">
        <v>1532</v>
      </c>
      <c r="AC514" s="21">
        <v>69152</v>
      </c>
      <c r="AD514" s="35">
        <v>44847</v>
      </c>
      <c r="AE514" s="21" t="s">
        <v>1533</v>
      </c>
      <c r="AF514" s="21" t="s">
        <v>2415</v>
      </c>
      <c r="AH514" s="21" t="s">
        <v>1389</v>
      </c>
      <c r="AJ514" s="21" t="s">
        <v>1018</v>
      </c>
      <c r="AK514"/>
    </row>
    <row r="515" spans="1:37" ht="26.4">
      <c r="A515" s="21">
        <v>1127</v>
      </c>
      <c r="B515" s="21" t="s">
        <v>1534</v>
      </c>
      <c r="C515" s="21">
        <v>45.720113883201797</v>
      </c>
      <c r="D515" s="21">
        <v>4.8856777885374996</v>
      </c>
      <c r="E515" s="21" t="s">
        <v>1535</v>
      </c>
      <c r="F515" s="21" t="s">
        <v>1389</v>
      </c>
      <c r="G515" s="21" t="s">
        <v>1389</v>
      </c>
      <c r="M515" s="21" t="s">
        <v>1536</v>
      </c>
      <c r="N515" s="21" t="s">
        <v>1389</v>
      </c>
      <c r="O515" s="21" t="s">
        <v>1389</v>
      </c>
      <c r="P515" s="21" t="s">
        <v>582</v>
      </c>
      <c r="Q515" s="21" t="s">
        <v>867</v>
      </c>
      <c r="R515" s="21" t="s">
        <v>1384</v>
      </c>
      <c r="S515" s="21" t="s">
        <v>1389</v>
      </c>
      <c r="T515" s="21" t="s">
        <v>1389</v>
      </c>
      <c r="U515" s="21" t="s">
        <v>1398</v>
      </c>
      <c r="V515" s="21" t="s">
        <v>1389</v>
      </c>
      <c r="W515" s="21" t="s">
        <v>1404</v>
      </c>
      <c r="X515" s="21" t="s">
        <v>1389</v>
      </c>
      <c r="Y515" s="21" t="s">
        <v>1390</v>
      </c>
      <c r="Z515" s="21" t="s">
        <v>1389</v>
      </c>
      <c r="AA515" s="21" t="s">
        <v>130</v>
      </c>
      <c r="AB515" s="21" t="s">
        <v>1515</v>
      </c>
      <c r="AC515" s="21">
        <v>69259</v>
      </c>
      <c r="AD515" s="35">
        <v>44915</v>
      </c>
      <c r="AE515" s="21" t="s">
        <v>1537</v>
      </c>
      <c r="AF515" s="21" t="s">
        <v>2415</v>
      </c>
      <c r="AH515" s="21" t="s">
        <v>1389</v>
      </c>
      <c r="AJ515" s="21" t="s">
        <v>1018</v>
      </c>
      <c r="AK515"/>
    </row>
    <row r="516" spans="1:37" ht="26.4">
      <c r="A516" s="21">
        <v>1128</v>
      </c>
      <c r="B516" s="21" t="s">
        <v>1538</v>
      </c>
      <c r="C516" s="21">
        <v>45.595163531866</v>
      </c>
      <c r="D516" s="21">
        <v>4.7715672683628503</v>
      </c>
      <c r="E516" s="21" t="s">
        <v>1539</v>
      </c>
      <c r="F516" s="21">
        <v>30</v>
      </c>
      <c r="G516" s="21" t="s">
        <v>1389</v>
      </c>
      <c r="M516" s="21" t="s">
        <v>1540</v>
      </c>
      <c r="N516" s="21" t="s">
        <v>1389</v>
      </c>
      <c r="O516" s="21" t="s">
        <v>1389</v>
      </c>
      <c r="P516" s="21" t="s">
        <v>582</v>
      </c>
      <c r="Q516" s="21" t="s">
        <v>867</v>
      </c>
      <c r="R516" s="21" t="s">
        <v>1384</v>
      </c>
      <c r="S516" s="21" t="s">
        <v>1389</v>
      </c>
      <c r="T516" s="21" t="s">
        <v>1389</v>
      </c>
      <c r="U516" s="21" t="s">
        <v>1398</v>
      </c>
      <c r="V516" s="21" t="s">
        <v>1389</v>
      </c>
      <c r="W516" s="21">
        <v>45131</v>
      </c>
      <c r="X516" s="21" t="s">
        <v>1389</v>
      </c>
      <c r="Y516" s="21" t="s">
        <v>1390</v>
      </c>
      <c r="Z516" s="21" t="s">
        <v>1389</v>
      </c>
      <c r="AA516" s="21" t="s">
        <v>130</v>
      </c>
      <c r="AB516" s="21" t="s">
        <v>1457</v>
      </c>
      <c r="AC516" s="21">
        <v>69091</v>
      </c>
      <c r="AD516" s="35">
        <v>44901</v>
      </c>
      <c r="AE516" s="21" t="s">
        <v>1541</v>
      </c>
      <c r="AF516" s="21" t="s">
        <v>2415</v>
      </c>
      <c r="AH516" s="21" t="s">
        <v>1389</v>
      </c>
      <c r="AJ516" s="21" t="s">
        <v>1018</v>
      </c>
      <c r="AK516"/>
    </row>
    <row r="517" spans="1:37" ht="26.4">
      <c r="A517" s="21">
        <v>1129</v>
      </c>
      <c r="B517" s="21" t="s">
        <v>1542</v>
      </c>
      <c r="C517" s="21">
        <v>45.819779135637702</v>
      </c>
      <c r="D517" s="21">
        <v>4.8745468285306899</v>
      </c>
      <c r="E517" s="21" t="s">
        <v>1543</v>
      </c>
      <c r="F517" s="21">
        <v>110</v>
      </c>
      <c r="G517" s="21" t="s">
        <v>1389</v>
      </c>
      <c r="M517" s="21" t="s">
        <v>1544</v>
      </c>
      <c r="N517" s="21" t="s">
        <v>1389</v>
      </c>
      <c r="O517" s="21" t="s">
        <v>1389</v>
      </c>
      <c r="P517" s="21" t="s">
        <v>582</v>
      </c>
      <c r="Q517" s="21" t="s">
        <v>867</v>
      </c>
      <c r="R517" s="21" t="s">
        <v>1384</v>
      </c>
      <c r="S517" s="21" t="s">
        <v>1389</v>
      </c>
      <c r="T517" s="21" t="s">
        <v>1389</v>
      </c>
      <c r="U517" s="21" t="s">
        <v>1398</v>
      </c>
      <c r="V517" s="21" t="s">
        <v>1389</v>
      </c>
      <c r="W517" s="21">
        <v>45131</v>
      </c>
      <c r="X517" s="21" t="s">
        <v>1389</v>
      </c>
      <c r="Y517" s="21" t="s">
        <v>1390</v>
      </c>
      <c r="Z517" s="21" t="s">
        <v>1500</v>
      </c>
      <c r="AA517" s="21" t="s">
        <v>130</v>
      </c>
      <c r="AB517" s="21" t="s">
        <v>1545</v>
      </c>
      <c r="AC517" s="21">
        <v>69292</v>
      </c>
      <c r="AD517" s="35">
        <v>44959</v>
      </c>
      <c r="AE517" s="21" t="s">
        <v>1546</v>
      </c>
      <c r="AF517" s="21" t="s">
        <v>2415</v>
      </c>
      <c r="AH517" s="21" t="s">
        <v>1389</v>
      </c>
      <c r="AJ517" s="21" t="s">
        <v>1018</v>
      </c>
      <c r="AK517"/>
    </row>
    <row r="518" spans="1:37" ht="26.4">
      <c r="A518" s="21">
        <v>1130</v>
      </c>
      <c r="B518" s="21" t="s">
        <v>1547</v>
      </c>
      <c r="C518" s="21">
        <v>45.774660636070003</v>
      </c>
      <c r="D518" s="21">
        <v>4.9765779492181599</v>
      </c>
      <c r="E518" s="21" t="s">
        <v>1548</v>
      </c>
      <c r="F518" s="21" t="s">
        <v>1389</v>
      </c>
      <c r="G518" s="21" t="s">
        <v>1389</v>
      </c>
      <c r="M518" s="21" t="s">
        <v>1461</v>
      </c>
      <c r="N518" s="21" t="s">
        <v>1389</v>
      </c>
      <c r="O518" s="21" t="s">
        <v>1389</v>
      </c>
      <c r="P518" s="21" t="s">
        <v>582</v>
      </c>
      <c r="Q518" s="21" t="s">
        <v>867</v>
      </c>
      <c r="R518" s="21" t="s">
        <v>1384</v>
      </c>
      <c r="S518" s="21" t="s">
        <v>1389</v>
      </c>
      <c r="T518" s="21" t="s">
        <v>1389</v>
      </c>
      <c r="U518" s="21" t="s">
        <v>1398</v>
      </c>
      <c r="V518" s="21" t="s">
        <v>1389</v>
      </c>
      <c r="W518" s="21" t="s">
        <v>1404</v>
      </c>
      <c r="X518" s="21" t="s">
        <v>1389</v>
      </c>
      <c r="Y518" s="21" t="s">
        <v>1398</v>
      </c>
      <c r="Z518" s="21" t="s">
        <v>1389</v>
      </c>
      <c r="AA518" s="21" t="s">
        <v>130</v>
      </c>
      <c r="AB518" s="21" t="s">
        <v>1467</v>
      </c>
      <c r="AC518" s="21">
        <v>69275</v>
      </c>
      <c r="AD518" s="35">
        <v>44937</v>
      </c>
      <c r="AE518" s="21" t="s">
        <v>1549</v>
      </c>
      <c r="AF518" s="21" t="s">
        <v>2415</v>
      </c>
      <c r="AH518" s="21" t="s">
        <v>1389</v>
      </c>
      <c r="AJ518" s="21" t="s">
        <v>1018</v>
      </c>
      <c r="AK518"/>
    </row>
    <row r="519" spans="1:37" ht="26.4">
      <c r="A519" s="21">
        <v>1131</v>
      </c>
      <c r="B519" s="21" t="s">
        <v>1550</v>
      </c>
      <c r="C519" s="21">
        <v>45.8746087053213</v>
      </c>
      <c r="D519" s="21">
        <v>4.8332032842222699</v>
      </c>
      <c r="E519" s="21" t="s">
        <v>1551</v>
      </c>
      <c r="F519" s="21">
        <v>300</v>
      </c>
      <c r="G519" s="21" t="s">
        <v>1389</v>
      </c>
      <c r="M519" s="21" t="s">
        <v>1497</v>
      </c>
      <c r="N519" s="21" t="s">
        <v>1389</v>
      </c>
      <c r="O519" s="21" t="s">
        <v>1389</v>
      </c>
      <c r="P519" s="21" t="s">
        <v>582</v>
      </c>
      <c r="Q519" s="21" t="s">
        <v>867</v>
      </c>
      <c r="R519" s="21" t="s">
        <v>1384</v>
      </c>
      <c r="S519" s="21" t="s">
        <v>1389</v>
      </c>
      <c r="T519" s="21" t="s">
        <v>1389</v>
      </c>
      <c r="U519" s="21" t="s">
        <v>1398</v>
      </c>
      <c r="V519" s="21" t="s">
        <v>1389</v>
      </c>
      <c r="W519" s="21">
        <v>45131</v>
      </c>
      <c r="X519" s="21" t="s">
        <v>1552</v>
      </c>
      <c r="Y519" s="21" t="s">
        <v>1390</v>
      </c>
      <c r="Z519" s="21" t="s">
        <v>1389</v>
      </c>
      <c r="AA519" s="21" t="s">
        <v>130</v>
      </c>
      <c r="AB519" s="21" t="s">
        <v>1553</v>
      </c>
      <c r="AC519" s="21">
        <v>69003</v>
      </c>
      <c r="AD519" s="35">
        <v>44879</v>
      </c>
      <c r="AE519" s="21" t="s">
        <v>1554</v>
      </c>
      <c r="AF519" s="21" t="s">
        <v>2415</v>
      </c>
      <c r="AH519" s="21" t="s">
        <v>1389</v>
      </c>
      <c r="AJ519" s="21" t="s">
        <v>1018</v>
      </c>
      <c r="AK519"/>
    </row>
    <row r="520" spans="1:37" ht="26.4">
      <c r="A520" s="21">
        <v>1132</v>
      </c>
      <c r="B520" s="21" t="s">
        <v>1555</v>
      </c>
      <c r="C520" s="21">
        <v>45.607181938985597</v>
      </c>
      <c r="D520" s="21">
        <v>4.7954235327157901</v>
      </c>
      <c r="E520" s="21" t="s">
        <v>1556</v>
      </c>
      <c r="F520" s="21">
        <v>64</v>
      </c>
      <c r="G520" s="21" t="s">
        <v>1389</v>
      </c>
      <c r="M520" s="21" t="s">
        <v>1557</v>
      </c>
      <c r="N520" s="21" t="s">
        <v>1389</v>
      </c>
      <c r="O520" s="21" t="s">
        <v>1389</v>
      </c>
      <c r="P520" s="21" t="s">
        <v>582</v>
      </c>
      <c r="Q520" s="21" t="s">
        <v>867</v>
      </c>
      <c r="R520" s="21" t="s">
        <v>1384</v>
      </c>
      <c r="S520" s="21" t="s">
        <v>1389</v>
      </c>
      <c r="T520" s="21" t="s">
        <v>1389</v>
      </c>
      <c r="U520" s="21" t="s">
        <v>1398</v>
      </c>
      <c r="V520" s="21" t="s">
        <v>1389</v>
      </c>
      <c r="W520" s="21">
        <v>45131</v>
      </c>
      <c r="X520" s="21" t="s">
        <v>1389</v>
      </c>
      <c r="Y520" s="21" t="s">
        <v>1398</v>
      </c>
      <c r="Z520" s="21" t="s">
        <v>1389</v>
      </c>
      <c r="AA520" s="21" t="s">
        <v>130</v>
      </c>
      <c r="AB520" s="21" t="s">
        <v>1558</v>
      </c>
      <c r="AC520" s="21">
        <v>69096</v>
      </c>
      <c r="AD520" s="35">
        <v>44901</v>
      </c>
      <c r="AE520" s="21" t="s">
        <v>1559</v>
      </c>
      <c r="AF520" s="21" t="s">
        <v>2415</v>
      </c>
      <c r="AH520" s="21" t="s">
        <v>1389</v>
      </c>
      <c r="AJ520" s="21" t="s">
        <v>1018</v>
      </c>
      <c r="AK520"/>
    </row>
    <row r="521" spans="1:37" ht="26.4">
      <c r="A521" s="21">
        <v>1133</v>
      </c>
      <c r="B521" s="21" t="s">
        <v>1560</v>
      </c>
      <c r="C521" s="21">
        <v>45.717207781405499</v>
      </c>
      <c r="D521" s="21">
        <v>4.8149652803872698</v>
      </c>
      <c r="E521" s="21" t="s">
        <v>1415</v>
      </c>
      <c r="F521" s="21" t="s">
        <v>1389</v>
      </c>
      <c r="G521" s="21" t="s">
        <v>1389</v>
      </c>
      <c r="M521" s="21" t="s">
        <v>1416</v>
      </c>
      <c r="N521" s="21" t="s">
        <v>1389</v>
      </c>
      <c r="O521" s="21" t="s">
        <v>1389</v>
      </c>
      <c r="P521" s="21" t="s">
        <v>582</v>
      </c>
      <c r="Q521" s="21" t="s">
        <v>867</v>
      </c>
      <c r="R521" s="21" t="s">
        <v>1384</v>
      </c>
      <c r="S521" s="21" t="s">
        <v>1389</v>
      </c>
      <c r="T521" s="21" t="s">
        <v>1389</v>
      </c>
      <c r="U521" s="21" t="s">
        <v>1398</v>
      </c>
      <c r="V521" s="21" t="s">
        <v>1389</v>
      </c>
      <c r="W521" s="21" t="s">
        <v>1404</v>
      </c>
      <c r="X521" s="21" t="s">
        <v>1389</v>
      </c>
      <c r="Y521" s="21" t="s">
        <v>1398</v>
      </c>
      <c r="Z521" s="21" t="s">
        <v>1389</v>
      </c>
      <c r="AA521" s="21" t="s">
        <v>130</v>
      </c>
      <c r="AB521" s="21" t="s">
        <v>1417</v>
      </c>
      <c r="AC521" s="21">
        <v>69149</v>
      </c>
      <c r="AD521" s="35">
        <v>44847</v>
      </c>
      <c r="AE521" s="21" t="s">
        <v>1561</v>
      </c>
      <c r="AF521" s="21" t="s">
        <v>2415</v>
      </c>
      <c r="AH521" s="21" t="s">
        <v>1389</v>
      </c>
      <c r="AJ521" s="21" t="s">
        <v>1018</v>
      </c>
      <c r="AK521"/>
    </row>
    <row r="522" spans="1:37" ht="26.4">
      <c r="A522" s="21">
        <v>1134</v>
      </c>
      <c r="B522" s="21" t="s">
        <v>1562</v>
      </c>
      <c r="C522" s="21">
        <v>45.7600570003762</v>
      </c>
      <c r="D522" s="21">
        <v>4.9219070289990103</v>
      </c>
      <c r="E522" s="21" t="s">
        <v>1563</v>
      </c>
      <c r="F522" s="21" t="s">
        <v>1389</v>
      </c>
      <c r="G522" s="21" t="s">
        <v>1389</v>
      </c>
      <c r="M522" s="21" t="s">
        <v>1564</v>
      </c>
      <c r="N522" s="21" t="s">
        <v>1389</v>
      </c>
      <c r="O522" s="21" t="s">
        <v>1389</v>
      </c>
      <c r="P522" s="21" t="s">
        <v>582</v>
      </c>
      <c r="Q522" s="21" t="s">
        <v>867</v>
      </c>
      <c r="R522" s="21" t="s">
        <v>1384</v>
      </c>
      <c r="S522" s="21" t="s">
        <v>1389</v>
      </c>
      <c r="T522" s="21" t="s">
        <v>1389</v>
      </c>
      <c r="U522" s="21" t="s">
        <v>1398</v>
      </c>
      <c r="V522" s="21" t="s">
        <v>1389</v>
      </c>
      <c r="W522" s="21" t="s">
        <v>1404</v>
      </c>
      <c r="X522" s="21" t="s">
        <v>1437</v>
      </c>
      <c r="Y522" s="21" t="s">
        <v>1390</v>
      </c>
      <c r="Z522" s="21" t="s">
        <v>1389</v>
      </c>
      <c r="AA522" s="21" t="s">
        <v>130</v>
      </c>
      <c r="AB522" s="21" t="s">
        <v>1565</v>
      </c>
      <c r="AC522" s="21">
        <v>69256</v>
      </c>
      <c r="AD522" s="35">
        <v>44937</v>
      </c>
      <c r="AE522" s="21" t="s">
        <v>1566</v>
      </c>
      <c r="AF522" s="21" t="s">
        <v>2415</v>
      </c>
      <c r="AH522" s="21" t="s">
        <v>1389</v>
      </c>
      <c r="AJ522" s="21" t="s">
        <v>1018</v>
      </c>
      <c r="AK522"/>
    </row>
    <row r="523" spans="1:37" ht="26.4">
      <c r="A523" s="21">
        <v>1135</v>
      </c>
      <c r="B523" s="21" t="s">
        <v>1567</v>
      </c>
      <c r="C523" s="21">
        <v>45.645618809581599</v>
      </c>
      <c r="D523" s="21">
        <v>4.81309596712941</v>
      </c>
      <c r="E523" s="21" t="s">
        <v>1477</v>
      </c>
      <c r="F523" s="21">
        <v>55</v>
      </c>
      <c r="G523" s="21">
        <v>2</v>
      </c>
      <c r="M523" s="21" t="s">
        <v>1531</v>
      </c>
      <c r="N523" s="21" t="s">
        <v>1389</v>
      </c>
      <c r="O523" s="21" t="s">
        <v>1389</v>
      </c>
      <c r="P523" s="21" t="s">
        <v>582</v>
      </c>
      <c r="Q523" s="21" t="s">
        <v>867</v>
      </c>
      <c r="R523" s="21" t="s">
        <v>1384</v>
      </c>
      <c r="S523" s="21" t="s">
        <v>1389</v>
      </c>
      <c r="T523" s="21" t="s">
        <v>1389</v>
      </c>
      <c r="U523" s="21" t="s">
        <v>1398</v>
      </c>
      <c r="V523" s="21" t="s">
        <v>1389</v>
      </c>
      <c r="W523" s="21">
        <v>45131</v>
      </c>
      <c r="X523" s="21" t="s">
        <v>1389</v>
      </c>
      <c r="Y523" s="21" t="s">
        <v>1390</v>
      </c>
      <c r="Z523" s="21" t="s">
        <v>1389</v>
      </c>
      <c r="AA523" s="21" t="s">
        <v>130</v>
      </c>
      <c r="AB523" s="21" t="s">
        <v>1568</v>
      </c>
      <c r="AC523" s="21">
        <v>69260</v>
      </c>
      <c r="AD523" s="35">
        <v>44915</v>
      </c>
      <c r="AE523" s="21" t="s">
        <v>1569</v>
      </c>
      <c r="AF523" s="21" t="s">
        <v>2415</v>
      </c>
      <c r="AH523" s="21" t="s">
        <v>1389</v>
      </c>
      <c r="AJ523" s="21" t="s">
        <v>1018</v>
      </c>
      <c r="AK523"/>
    </row>
    <row r="524" spans="1:37" ht="26.4">
      <c r="A524" s="21">
        <v>1136</v>
      </c>
      <c r="B524" s="21" t="s">
        <v>1570</v>
      </c>
      <c r="C524" s="21">
        <v>45.7715100163297</v>
      </c>
      <c r="D524" s="21">
        <v>4.9982466541575299</v>
      </c>
      <c r="E524" s="21" t="s">
        <v>1477</v>
      </c>
      <c r="F524" s="21" t="s">
        <v>1389</v>
      </c>
      <c r="G524" s="21" t="s">
        <v>1389</v>
      </c>
      <c r="M524" s="21" t="s">
        <v>1461</v>
      </c>
      <c r="N524" s="21" t="s">
        <v>1389</v>
      </c>
      <c r="O524" s="21" t="s">
        <v>1389</v>
      </c>
      <c r="P524" s="21" t="s">
        <v>582</v>
      </c>
      <c r="Q524" s="21" t="s">
        <v>867</v>
      </c>
      <c r="R524" s="21" t="s">
        <v>1384</v>
      </c>
      <c r="S524" s="21" t="s">
        <v>1389</v>
      </c>
      <c r="T524" s="21" t="s">
        <v>1389</v>
      </c>
      <c r="U524" s="21" t="s">
        <v>1398</v>
      </c>
      <c r="V524" s="21" t="s">
        <v>1389</v>
      </c>
      <c r="W524" s="21" t="s">
        <v>1404</v>
      </c>
      <c r="X524" s="21" t="s">
        <v>1389</v>
      </c>
      <c r="Y524" s="21" t="s">
        <v>1390</v>
      </c>
      <c r="Z524" s="21" t="s">
        <v>1389</v>
      </c>
      <c r="AA524" s="21" t="s">
        <v>130</v>
      </c>
      <c r="AB524" s="21" t="s">
        <v>1463</v>
      </c>
      <c r="AC524" s="21">
        <v>69282</v>
      </c>
      <c r="AD524" s="35">
        <v>44937</v>
      </c>
      <c r="AE524" s="21" t="s">
        <v>1571</v>
      </c>
      <c r="AF524" s="21" t="s">
        <v>2415</v>
      </c>
      <c r="AH524" s="21" t="s">
        <v>1389</v>
      </c>
      <c r="AJ524" s="21" t="s">
        <v>1018</v>
      </c>
      <c r="AK524"/>
    </row>
    <row r="525" spans="1:37" ht="26.4">
      <c r="A525" s="21">
        <v>1137</v>
      </c>
      <c r="B525" s="21" t="s">
        <v>1572</v>
      </c>
      <c r="C525" s="21">
        <v>45.717965517737397</v>
      </c>
      <c r="D525" s="21">
        <v>4.9268444788209402</v>
      </c>
      <c r="E525" s="21" t="s">
        <v>1573</v>
      </c>
      <c r="F525" s="21" t="s">
        <v>1389</v>
      </c>
      <c r="G525" s="21" t="s">
        <v>1389</v>
      </c>
      <c r="M525" s="21" t="s">
        <v>1493</v>
      </c>
      <c r="N525" s="21" t="s">
        <v>1389</v>
      </c>
      <c r="O525" s="21" t="s">
        <v>1389</v>
      </c>
      <c r="P525" s="21" t="s">
        <v>582</v>
      </c>
      <c r="Q525" s="21" t="s">
        <v>867</v>
      </c>
      <c r="R525" s="21" t="s">
        <v>1384</v>
      </c>
      <c r="S525" s="21" t="s">
        <v>1389</v>
      </c>
      <c r="T525" s="21" t="s">
        <v>1389</v>
      </c>
      <c r="U525" s="21" t="s">
        <v>1398</v>
      </c>
      <c r="V525" s="21" t="s">
        <v>1389</v>
      </c>
      <c r="W525" s="21" t="s">
        <v>1404</v>
      </c>
      <c r="X525" s="21" t="s">
        <v>1389</v>
      </c>
      <c r="Y525" s="21" t="s">
        <v>1390</v>
      </c>
      <c r="Z525" s="21" t="s">
        <v>1389</v>
      </c>
      <c r="AA525" s="21" t="s">
        <v>130</v>
      </c>
      <c r="AB525" s="21" t="s">
        <v>1485</v>
      </c>
      <c r="AC525" s="21">
        <v>69290</v>
      </c>
      <c r="AD525" s="35">
        <v>44901</v>
      </c>
      <c r="AE525" s="21" t="s">
        <v>1574</v>
      </c>
      <c r="AF525" s="21" t="s">
        <v>2415</v>
      </c>
      <c r="AH525" s="21" t="s">
        <v>1389</v>
      </c>
      <c r="AJ525" s="21" t="s">
        <v>1018</v>
      </c>
      <c r="AK525"/>
    </row>
    <row r="526" spans="1:37" ht="26.4">
      <c r="A526" s="21">
        <v>1138</v>
      </c>
      <c r="B526" s="21" t="s">
        <v>1575</v>
      </c>
      <c r="C526" s="21">
        <v>45.761445490145903</v>
      </c>
      <c r="D526" s="21">
        <v>4.7597846767370902</v>
      </c>
      <c r="E526" s="21" t="s">
        <v>1576</v>
      </c>
      <c r="F526" s="21">
        <v>9</v>
      </c>
      <c r="G526" s="21">
        <v>1</v>
      </c>
      <c r="M526" s="21" t="s">
        <v>1431</v>
      </c>
      <c r="N526" s="21" t="s">
        <v>1389</v>
      </c>
      <c r="O526" s="21" t="s">
        <v>1389</v>
      </c>
      <c r="P526" s="21" t="s">
        <v>582</v>
      </c>
      <c r="Q526" s="21" t="s">
        <v>867</v>
      </c>
      <c r="R526" s="21" t="s">
        <v>1384</v>
      </c>
      <c r="S526" s="21" t="s">
        <v>1389</v>
      </c>
      <c r="T526" s="21" t="s">
        <v>1389</v>
      </c>
      <c r="U526" s="21" t="s">
        <v>1398</v>
      </c>
      <c r="V526" s="21" t="s">
        <v>1389</v>
      </c>
      <c r="W526" s="21">
        <v>45131</v>
      </c>
      <c r="X526" s="21" t="s">
        <v>1389</v>
      </c>
      <c r="Y526" s="21" t="s">
        <v>1390</v>
      </c>
      <c r="Z526" s="21" t="s">
        <v>694</v>
      </c>
      <c r="AA526" s="21" t="s">
        <v>130</v>
      </c>
      <c r="AB526" s="21" t="s">
        <v>1399</v>
      </c>
      <c r="AC526" s="21">
        <v>69244</v>
      </c>
      <c r="AD526" s="35">
        <v>44929</v>
      </c>
      <c r="AE526" s="21" t="s">
        <v>1577</v>
      </c>
      <c r="AF526" s="21" t="s">
        <v>2415</v>
      </c>
      <c r="AH526" s="21" t="s">
        <v>1389</v>
      </c>
      <c r="AJ526" s="21" t="s">
        <v>1018</v>
      </c>
      <c r="AK526"/>
    </row>
    <row r="527" spans="1:37" ht="26.4">
      <c r="A527" s="21">
        <v>1139</v>
      </c>
      <c r="B527" s="21" t="s">
        <v>1578</v>
      </c>
      <c r="C527" s="21">
        <v>45.848856187697699</v>
      </c>
      <c r="D527" s="21">
        <v>4.8296752030461896</v>
      </c>
      <c r="E527" s="21" t="s">
        <v>1579</v>
      </c>
      <c r="F527" s="21">
        <v>13</v>
      </c>
      <c r="G527" s="21">
        <v>1</v>
      </c>
      <c r="M527" s="21" t="s">
        <v>1497</v>
      </c>
      <c r="N527" s="21" t="s">
        <v>1389</v>
      </c>
      <c r="O527" s="21" t="s">
        <v>1389</v>
      </c>
      <c r="P527" s="21" t="s">
        <v>582</v>
      </c>
      <c r="Q527" s="21" t="s">
        <v>867</v>
      </c>
      <c r="R527" s="21" t="s">
        <v>1384</v>
      </c>
      <c r="S527" s="21" t="s">
        <v>1389</v>
      </c>
      <c r="T527" s="21" t="s">
        <v>1389</v>
      </c>
      <c r="U527" s="21" t="s">
        <v>1398</v>
      </c>
      <c r="V527" s="21" t="s">
        <v>1389</v>
      </c>
      <c r="W527" s="21">
        <v>45131</v>
      </c>
      <c r="X527" s="21" t="s">
        <v>1498</v>
      </c>
      <c r="Y527" s="21" t="s">
        <v>1390</v>
      </c>
      <c r="Z527" s="21" t="s">
        <v>1527</v>
      </c>
      <c r="AA527" s="21" t="s">
        <v>130</v>
      </c>
      <c r="AB527" s="21" t="s">
        <v>1580</v>
      </c>
      <c r="AC527" s="21">
        <v>69068</v>
      </c>
      <c r="AD527" s="35">
        <v>44959</v>
      </c>
      <c r="AE527" s="21" t="s">
        <v>1581</v>
      </c>
      <c r="AF527" s="21" t="s">
        <v>2415</v>
      </c>
      <c r="AH527" s="21" t="s">
        <v>1389</v>
      </c>
      <c r="AJ527" s="21" t="s">
        <v>1018</v>
      </c>
      <c r="AK527"/>
    </row>
    <row r="528" spans="1:37" ht="26.4">
      <c r="A528" s="21">
        <v>1140</v>
      </c>
      <c r="B528" s="21" t="s">
        <v>1582</v>
      </c>
      <c r="C528" s="21">
        <v>45.688678767590702</v>
      </c>
      <c r="D528" s="21">
        <v>4.8640360537179301</v>
      </c>
      <c r="E528" s="21" t="s">
        <v>1539</v>
      </c>
      <c r="F528" s="21" t="s">
        <v>1389</v>
      </c>
      <c r="G528" s="21" t="s">
        <v>1389</v>
      </c>
      <c r="M528" s="21" t="s">
        <v>1583</v>
      </c>
      <c r="N528" s="21" t="s">
        <v>1389</v>
      </c>
      <c r="O528" s="21" t="s">
        <v>1389</v>
      </c>
      <c r="P528" s="21" t="s">
        <v>582</v>
      </c>
      <c r="Q528" s="21" t="s">
        <v>867</v>
      </c>
      <c r="R528" s="21" t="s">
        <v>1384</v>
      </c>
      <c r="S528" s="21" t="s">
        <v>1389</v>
      </c>
      <c r="T528" s="21" t="s">
        <v>1389</v>
      </c>
      <c r="U528" s="21" t="s">
        <v>1398</v>
      </c>
      <c r="V528" s="21" t="s">
        <v>1389</v>
      </c>
      <c r="W528" s="21" t="s">
        <v>1404</v>
      </c>
      <c r="X528" s="21" t="s">
        <v>1389</v>
      </c>
      <c r="Y528" s="21" t="s">
        <v>1390</v>
      </c>
      <c r="Z528" s="21" t="s">
        <v>1389</v>
      </c>
      <c r="AA528" s="21" t="s">
        <v>130</v>
      </c>
      <c r="AB528" s="21" t="s">
        <v>1515</v>
      </c>
      <c r="AC528" s="21">
        <v>69259</v>
      </c>
      <c r="AD528" s="35">
        <v>44915</v>
      </c>
      <c r="AE528" s="21" t="s">
        <v>1584</v>
      </c>
      <c r="AF528" s="21" t="s">
        <v>2415</v>
      </c>
      <c r="AH528" s="21" t="s">
        <v>1389</v>
      </c>
      <c r="AJ528" s="21" t="s">
        <v>1018</v>
      </c>
      <c r="AK528"/>
    </row>
    <row r="529" spans="1:37" ht="26.4">
      <c r="A529" s="21">
        <v>1141</v>
      </c>
      <c r="B529" s="21" t="s">
        <v>1585</v>
      </c>
      <c r="C529" s="21">
        <v>45.765554832681097</v>
      </c>
      <c r="D529" s="21">
        <v>4.77933018206146</v>
      </c>
      <c r="E529" s="21" t="s">
        <v>1551</v>
      </c>
      <c r="F529" s="21" t="s">
        <v>1389</v>
      </c>
      <c r="G529" s="21" t="s">
        <v>1389</v>
      </c>
      <c r="M529" s="21" t="s">
        <v>1431</v>
      </c>
      <c r="N529" s="21" t="s">
        <v>1389</v>
      </c>
      <c r="O529" s="21" t="s">
        <v>1389</v>
      </c>
      <c r="P529" s="21" t="s">
        <v>582</v>
      </c>
      <c r="Q529" s="21" t="s">
        <v>867</v>
      </c>
      <c r="R529" s="21" t="s">
        <v>1384</v>
      </c>
      <c r="S529" s="21" t="s">
        <v>1389</v>
      </c>
      <c r="T529" s="21" t="s">
        <v>1389</v>
      </c>
      <c r="U529" s="21" t="s">
        <v>1398</v>
      </c>
      <c r="V529" s="21" t="s">
        <v>1389</v>
      </c>
      <c r="W529" s="21">
        <v>45131</v>
      </c>
      <c r="X529" s="21" t="s">
        <v>1389</v>
      </c>
      <c r="Y529" s="21" t="s">
        <v>1390</v>
      </c>
      <c r="Z529" s="21" t="s">
        <v>694</v>
      </c>
      <c r="AA529" s="21" t="s">
        <v>130</v>
      </c>
      <c r="AB529" s="21" t="s">
        <v>1399</v>
      </c>
      <c r="AC529" s="21">
        <v>69244</v>
      </c>
      <c r="AD529" s="35">
        <v>44929</v>
      </c>
      <c r="AE529" s="21" t="s">
        <v>1586</v>
      </c>
      <c r="AF529" s="21" t="s">
        <v>2415</v>
      </c>
      <c r="AH529" s="21" t="s">
        <v>1389</v>
      </c>
      <c r="AJ529" s="21" t="s">
        <v>1018</v>
      </c>
      <c r="AK529"/>
    </row>
    <row r="530" spans="1:37" ht="26.4">
      <c r="A530" s="21">
        <v>1142</v>
      </c>
      <c r="B530" s="21" t="s">
        <v>1587</v>
      </c>
      <c r="C530" s="21">
        <v>45.823707708162402</v>
      </c>
      <c r="D530" s="21">
        <v>4.7629298797694499</v>
      </c>
      <c r="E530" s="21" t="s">
        <v>1588</v>
      </c>
      <c r="F530" s="21" t="s">
        <v>1389</v>
      </c>
      <c r="G530" s="21" t="s">
        <v>1389</v>
      </c>
      <c r="M530" s="21" t="s">
        <v>1589</v>
      </c>
      <c r="N530" s="21" t="s">
        <v>1389</v>
      </c>
      <c r="O530" s="21" t="s">
        <v>1389</v>
      </c>
      <c r="P530" s="21" t="s">
        <v>582</v>
      </c>
      <c r="Q530" s="21" t="s">
        <v>867</v>
      </c>
      <c r="R530" s="21" t="s">
        <v>1384</v>
      </c>
      <c r="S530" s="21" t="s">
        <v>1389</v>
      </c>
      <c r="T530" s="21" t="s">
        <v>1389</v>
      </c>
      <c r="U530" s="21" t="s">
        <v>1398</v>
      </c>
      <c r="V530" s="21" t="s">
        <v>1389</v>
      </c>
      <c r="W530" s="21">
        <v>45131</v>
      </c>
      <c r="X530" s="21" t="s">
        <v>1389</v>
      </c>
      <c r="Y530" s="21" t="s">
        <v>1398</v>
      </c>
      <c r="Z530" s="21" t="s">
        <v>1389</v>
      </c>
      <c r="AA530" s="21" t="s">
        <v>130</v>
      </c>
      <c r="AB530" s="21" t="s">
        <v>1526</v>
      </c>
      <c r="AC530" s="21">
        <v>69072</v>
      </c>
      <c r="AD530" s="35">
        <v>44847</v>
      </c>
      <c r="AE530" s="21" t="s">
        <v>1590</v>
      </c>
      <c r="AF530" s="21" t="s">
        <v>2415</v>
      </c>
      <c r="AH530" s="21" t="s">
        <v>1389</v>
      </c>
      <c r="AJ530" s="21" t="s">
        <v>1018</v>
      </c>
      <c r="AK530"/>
    </row>
    <row r="531" spans="1:37" ht="26.4">
      <c r="A531" s="21">
        <v>1143</v>
      </c>
      <c r="B531" s="21" t="s">
        <v>1591</v>
      </c>
      <c r="C531" s="21">
        <v>45.777236626184497</v>
      </c>
      <c r="D531" s="21">
        <v>4.7537087587178899</v>
      </c>
      <c r="E531" s="21" t="s">
        <v>1592</v>
      </c>
      <c r="F531" s="21">
        <v>10</v>
      </c>
      <c r="G531" s="21" t="s">
        <v>1389</v>
      </c>
      <c r="M531" s="21" t="s">
        <v>1431</v>
      </c>
      <c r="N531" s="21" t="s">
        <v>1389</v>
      </c>
      <c r="O531" s="21" t="s">
        <v>1389</v>
      </c>
      <c r="P531" s="21" t="s">
        <v>582</v>
      </c>
      <c r="Q531" s="21" t="s">
        <v>867</v>
      </c>
      <c r="R531" s="21" t="s">
        <v>1384</v>
      </c>
      <c r="S531" s="21" t="s">
        <v>1389</v>
      </c>
      <c r="T531" s="21" t="s">
        <v>1389</v>
      </c>
      <c r="U531" s="21" t="s">
        <v>1398</v>
      </c>
      <c r="V531" s="21" t="s">
        <v>1389</v>
      </c>
      <c r="W531" s="21">
        <v>45131</v>
      </c>
      <c r="X531" s="21" t="s">
        <v>1389</v>
      </c>
      <c r="Y531" s="21" t="s">
        <v>1390</v>
      </c>
      <c r="Z531" s="21" t="s">
        <v>1389</v>
      </c>
      <c r="AA531" s="21" t="s">
        <v>130</v>
      </c>
      <c r="AB531" s="21" t="s">
        <v>1412</v>
      </c>
      <c r="AC531" s="21">
        <v>69044</v>
      </c>
      <c r="AD531" s="35">
        <v>44929</v>
      </c>
      <c r="AE531" s="21" t="s">
        <v>1593</v>
      </c>
      <c r="AF531" s="21" t="s">
        <v>2415</v>
      </c>
      <c r="AH531" s="21" t="s">
        <v>1389</v>
      </c>
      <c r="AJ531" s="21" t="s">
        <v>1018</v>
      </c>
      <c r="AK531"/>
    </row>
    <row r="532" spans="1:37" ht="26.4">
      <c r="A532" s="21">
        <v>1144</v>
      </c>
      <c r="B532" s="21" t="s">
        <v>1594</v>
      </c>
      <c r="C532" s="21">
        <v>45.787092566198702</v>
      </c>
      <c r="D532" s="21">
        <v>4.8816454793991602</v>
      </c>
      <c r="E532" s="21" t="s">
        <v>1595</v>
      </c>
      <c r="F532" s="21" t="s">
        <v>1389</v>
      </c>
      <c r="G532" s="21" t="s">
        <v>1389</v>
      </c>
      <c r="M532" s="21" t="s">
        <v>1596</v>
      </c>
      <c r="N532" s="21" t="s">
        <v>1389</v>
      </c>
      <c r="O532" s="21" t="s">
        <v>1389</v>
      </c>
      <c r="P532" s="21" t="s">
        <v>582</v>
      </c>
      <c r="Q532" s="21" t="s">
        <v>867</v>
      </c>
      <c r="R532" s="21" t="s">
        <v>1384</v>
      </c>
      <c r="S532" s="21" t="s">
        <v>1389</v>
      </c>
      <c r="T532" s="21" t="s">
        <v>1389</v>
      </c>
      <c r="U532" s="21" t="s">
        <v>1398</v>
      </c>
      <c r="V532" s="21" t="s">
        <v>1389</v>
      </c>
      <c r="W532" s="21" t="s">
        <v>1404</v>
      </c>
      <c r="X532" s="21" t="s">
        <v>1389</v>
      </c>
      <c r="Y532" s="21" t="s">
        <v>1390</v>
      </c>
      <c r="Z532" s="21" t="s">
        <v>1389</v>
      </c>
      <c r="AA532" s="21" t="s">
        <v>130</v>
      </c>
      <c r="AB532" s="21" t="s">
        <v>1438</v>
      </c>
      <c r="AC532" s="21">
        <v>69266</v>
      </c>
      <c r="AD532" s="35">
        <v>44937</v>
      </c>
      <c r="AE532" s="21" t="s">
        <v>1597</v>
      </c>
      <c r="AF532" s="21" t="s">
        <v>2415</v>
      </c>
      <c r="AH532" s="21" t="s">
        <v>1389</v>
      </c>
      <c r="AJ532" s="21" t="s">
        <v>1018</v>
      </c>
      <c r="AK532"/>
    </row>
    <row r="533" spans="1:37" ht="26.4">
      <c r="A533" s="21">
        <v>1145</v>
      </c>
      <c r="B533" s="21" t="s">
        <v>1598</v>
      </c>
      <c r="C533" s="21">
        <v>45.907355404027101</v>
      </c>
      <c r="D533" s="21">
        <v>4.7782140037613798</v>
      </c>
      <c r="E533" s="21" t="s">
        <v>1599</v>
      </c>
      <c r="F533" s="21" t="s">
        <v>1389</v>
      </c>
      <c r="G533" s="21" t="s">
        <v>1389</v>
      </c>
      <c r="M533" s="21" t="s">
        <v>1497</v>
      </c>
      <c r="N533" s="21" t="s">
        <v>1389</v>
      </c>
      <c r="O533" s="21" t="s">
        <v>1389</v>
      </c>
      <c r="P533" s="21" t="s">
        <v>582</v>
      </c>
      <c r="Q533" s="21" t="s">
        <v>867</v>
      </c>
      <c r="R533" s="21" t="s">
        <v>1384</v>
      </c>
      <c r="S533" s="21" t="s">
        <v>1389</v>
      </c>
      <c r="T533" s="21" t="s">
        <v>1389</v>
      </c>
      <c r="U533" s="21" t="s">
        <v>1398</v>
      </c>
      <c r="V533" s="21" t="s">
        <v>1389</v>
      </c>
      <c r="W533" s="21">
        <v>45131</v>
      </c>
      <c r="X533" s="21" t="s">
        <v>1389</v>
      </c>
      <c r="Y533" s="21" t="s">
        <v>1398</v>
      </c>
      <c r="Z533" s="21" t="s">
        <v>1389</v>
      </c>
      <c r="AA533" s="21" t="s">
        <v>130</v>
      </c>
      <c r="AB533" s="21" t="s">
        <v>1600</v>
      </c>
      <c r="AC533" s="21">
        <v>69163</v>
      </c>
      <c r="AD533" s="35">
        <v>44879</v>
      </c>
      <c r="AE533" s="21" t="s">
        <v>1601</v>
      </c>
      <c r="AF533" s="21" t="s">
        <v>2415</v>
      </c>
      <c r="AH533" s="21" t="s">
        <v>1389</v>
      </c>
      <c r="AJ533" s="21" t="s">
        <v>1018</v>
      </c>
      <c r="AK533"/>
    </row>
    <row r="534" spans="1:37" ht="39.6">
      <c r="A534" s="21">
        <v>1146</v>
      </c>
      <c r="B534" s="21" t="s">
        <v>1602</v>
      </c>
      <c r="C534" s="21">
        <v>45.781738475151698</v>
      </c>
      <c r="D534" s="21">
        <v>4.8064126137049303</v>
      </c>
      <c r="E534" s="21" t="s">
        <v>1603</v>
      </c>
      <c r="F534" s="21" t="s">
        <v>1389</v>
      </c>
      <c r="G534" s="21" t="s">
        <v>1389</v>
      </c>
      <c r="M534" s="21" t="s">
        <v>1604</v>
      </c>
      <c r="N534" s="21" t="s">
        <v>1389</v>
      </c>
      <c r="O534" s="21" t="s">
        <v>1389</v>
      </c>
      <c r="P534" s="21" t="s">
        <v>582</v>
      </c>
      <c r="Q534" s="21" t="s">
        <v>867</v>
      </c>
      <c r="R534" s="21" t="s">
        <v>1384</v>
      </c>
      <c r="S534" s="21" t="s">
        <v>1389</v>
      </c>
      <c r="T534" s="21" t="s">
        <v>1389</v>
      </c>
      <c r="U534" s="21" t="s">
        <v>1398</v>
      </c>
      <c r="V534" s="21" t="s">
        <v>1389</v>
      </c>
      <c r="W534" s="21" t="s">
        <v>1404</v>
      </c>
      <c r="X534" s="21" t="s">
        <v>1389</v>
      </c>
      <c r="Y534" s="21" t="s">
        <v>1390</v>
      </c>
      <c r="Z534" s="21" t="s">
        <v>1389</v>
      </c>
      <c r="AA534" s="21" t="s">
        <v>130</v>
      </c>
      <c r="AB534" s="21" t="s">
        <v>1405</v>
      </c>
      <c r="AC534" s="21">
        <v>69389</v>
      </c>
      <c r="AD534" s="35">
        <v>44959</v>
      </c>
      <c r="AE534" s="21" t="s">
        <v>1605</v>
      </c>
      <c r="AF534" s="21" t="s">
        <v>2415</v>
      </c>
      <c r="AH534" s="21" t="s">
        <v>1389</v>
      </c>
      <c r="AJ534" s="21" t="s">
        <v>1018</v>
      </c>
      <c r="AK534"/>
    </row>
    <row r="535" spans="1:37" ht="26.4">
      <c r="A535" s="21">
        <v>1147</v>
      </c>
      <c r="B535" s="21" t="s">
        <v>1606</v>
      </c>
      <c r="C535" s="21">
        <v>45.797293937439903</v>
      </c>
      <c r="D535" s="21">
        <v>4.7601292857514599</v>
      </c>
      <c r="E535" s="21" t="s">
        <v>1607</v>
      </c>
      <c r="F535" s="21">
        <v>12</v>
      </c>
      <c r="G535" s="21" t="s">
        <v>1389</v>
      </c>
      <c r="M535" s="21" t="s">
        <v>1608</v>
      </c>
      <c r="N535" s="21" t="s">
        <v>1389</v>
      </c>
      <c r="O535" s="21" t="s">
        <v>1389</v>
      </c>
      <c r="P535" s="21" t="s">
        <v>582</v>
      </c>
      <c r="Q535" s="21" t="s">
        <v>867</v>
      </c>
      <c r="R535" s="21" t="s">
        <v>1384</v>
      </c>
      <c r="S535" s="21" t="s">
        <v>1389</v>
      </c>
      <c r="T535" s="21" t="s">
        <v>1389</v>
      </c>
      <c r="U535" s="21" t="s">
        <v>1398</v>
      </c>
      <c r="V535" s="21" t="s">
        <v>1389</v>
      </c>
      <c r="W535" s="21">
        <v>45131</v>
      </c>
      <c r="X535" s="21" t="s">
        <v>1609</v>
      </c>
      <c r="Y535" s="21" t="s">
        <v>1390</v>
      </c>
      <c r="Z535" s="21" t="s">
        <v>694</v>
      </c>
      <c r="AA535" s="21" t="s">
        <v>130</v>
      </c>
      <c r="AB535" s="21" t="s">
        <v>1526</v>
      </c>
      <c r="AC535" s="21">
        <v>69072</v>
      </c>
      <c r="AD535" s="35">
        <v>44959</v>
      </c>
      <c r="AE535" s="21" t="s">
        <v>1610</v>
      </c>
      <c r="AF535" s="21" t="s">
        <v>2415</v>
      </c>
      <c r="AH535" s="21" t="s">
        <v>1389</v>
      </c>
      <c r="AJ535" s="21" t="s">
        <v>1018</v>
      </c>
      <c r="AK535"/>
    </row>
    <row r="536" spans="1:37" ht="26.4">
      <c r="A536" s="21">
        <v>1148</v>
      </c>
      <c r="B536" s="21" t="s">
        <v>1611</v>
      </c>
      <c r="C536" s="21">
        <v>45.665156413649598</v>
      </c>
      <c r="D536" s="21">
        <v>4.8529319614229003</v>
      </c>
      <c r="E536" s="21" t="s">
        <v>1612</v>
      </c>
      <c r="F536" s="21">
        <v>28</v>
      </c>
      <c r="G536" s="21">
        <v>2</v>
      </c>
      <c r="M536" s="21" t="s">
        <v>1613</v>
      </c>
      <c r="N536" s="21" t="s">
        <v>1389</v>
      </c>
      <c r="O536" s="21" t="s">
        <v>1389</v>
      </c>
      <c r="P536" s="21" t="s">
        <v>582</v>
      </c>
      <c r="Q536" s="21" t="s">
        <v>867</v>
      </c>
      <c r="R536" s="21" t="s">
        <v>1384</v>
      </c>
      <c r="S536" s="21" t="s">
        <v>1389</v>
      </c>
      <c r="T536" s="21" t="s">
        <v>1389</v>
      </c>
      <c r="U536" s="21" t="s">
        <v>1398</v>
      </c>
      <c r="V536" s="21" t="s">
        <v>1389</v>
      </c>
      <c r="W536" s="21">
        <v>45131</v>
      </c>
      <c r="X536" s="21" t="s">
        <v>1389</v>
      </c>
      <c r="Y536" s="21" t="s">
        <v>1390</v>
      </c>
      <c r="Z536" s="21" t="s">
        <v>1389</v>
      </c>
      <c r="AA536" s="21" t="s">
        <v>130</v>
      </c>
      <c r="AB536" s="21" t="s">
        <v>1614</v>
      </c>
      <c r="AC536" s="21">
        <v>69276</v>
      </c>
      <c r="AD536" s="35">
        <v>44915</v>
      </c>
      <c r="AE536" s="21" t="s">
        <v>1615</v>
      </c>
      <c r="AF536" s="21" t="s">
        <v>2415</v>
      </c>
      <c r="AH536" s="21" t="s">
        <v>1389</v>
      </c>
      <c r="AJ536" s="21" t="s">
        <v>1018</v>
      </c>
      <c r="AK536"/>
    </row>
    <row r="537" spans="1:37" ht="26.4">
      <c r="A537" s="21">
        <v>1149</v>
      </c>
      <c r="B537" s="21" t="s">
        <v>1616</v>
      </c>
      <c r="C537" s="21">
        <v>45.5771589845926</v>
      </c>
      <c r="D537" s="21">
        <v>4.7882996616457003</v>
      </c>
      <c r="E537" s="21" t="s">
        <v>1617</v>
      </c>
      <c r="F537" s="21">
        <v>12</v>
      </c>
      <c r="G537" s="21" t="s">
        <v>1389</v>
      </c>
      <c r="M537" s="21" t="s">
        <v>1618</v>
      </c>
      <c r="N537" s="21" t="s">
        <v>1389</v>
      </c>
      <c r="O537" s="21" t="s">
        <v>1389</v>
      </c>
      <c r="P537" s="21" t="s">
        <v>2278</v>
      </c>
      <c r="Q537" s="21" t="s">
        <v>120</v>
      </c>
      <c r="R537" s="21" t="s">
        <v>1976</v>
      </c>
      <c r="S537" s="21" t="s">
        <v>1389</v>
      </c>
      <c r="T537" s="21" t="s">
        <v>1389</v>
      </c>
      <c r="U537" s="21" t="s">
        <v>1390</v>
      </c>
      <c r="V537" s="21" t="s">
        <v>1389</v>
      </c>
      <c r="W537" s="21">
        <v>45131</v>
      </c>
      <c r="X537" s="21" t="s">
        <v>1389</v>
      </c>
      <c r="Y537" s="21" t="s">
        <v>1398</v>
      </c>
      <c r="Z537" s="21" t="s">
        <v>1457</v>
      </c>
      <c r="AA537" s="21" t="s">
        <v>130</v>
      </c>
      <c r="AB537" s="21" t="s">
        <v>1457</v>
      </c>
      <c r="AC537" s="21">
        <v>69091</v>
      </c>
      <c r="AD537" s="35">
        <v>44901</v>
      </c>
      <c r="AE537" s="21" t="s">
        <v>1619</v>
      </c>
      <c r="AF537" s="21" t="s">
        <v>2415</v>
      </c>
      <c r="AH537" s="21" t="s">
        <v>1389</v>
      </c>
      <c r="AI537" s="21" t="s">
        <v>974</v>
      </c>
      <c r="AJ537" s="21" t="s">
        <v>1018</v>
      </c>
      <c r="AK537"/>
    </row>
    <row r="538" spans="1:37" ht="26.4">
      <c r="A538" s="21">
        <v>1150</v>
      </c>
      <c r="B538" s="21" t="s">
        <v>1620</v>
      </c>
      <c r="C538" s="21">
        <v>45.834095829027497</v>
      </c>
      <c r="D538" s="21">
        <v>4.7712249536457003</v>
      </c>
      <c r="E538" s="21" t="s">
        <v>1621</v>
      </c>
      <c r="F538" s="21">
        <v>1</v>
      </c>
      <c r="G538" s="21" t="s">
        <v>1389</v>
      </c>
      <c r="M538" s="21" t="s">
        <v>1622</v>
      </c>
      <c r="N538" s="21" t="s">
        <v>1389</v>
      </c>
      <c r="O538" s="21" t="s">
        <v>1389</v>
      </c>
      <c r="P538" s="21" t="s">
        <v>2278</v>
      </c>
      <c r="Q538" s="21" t="s">
        <v>413</v>
      </c>
      <c r="R538" s="21" t="s">
        <v>1383</v>
      </c>
      <c r="T538" s="21" t="s">
        <v>1389</v>
      </c>
      <c r="U538" s="21" t="s">
        <v>1390</v>
      </c>
      <c r="V538" s="21">
        <v>15</v>
      </c>
      <c r="W538" s="21">
        <v>45131</v>
      </c>
      <c r="X538" s="21" t="s">
        <v>1389</v>
      </c>
      <c r="Y538" s="21" t="s">
        <v>1390</v>
      </c>
      <c r="Z538" s="21" t="s">
        <v>1389</v>
      </c>
      <c r="AA538" s="21" t="s">
        <v>130</v>
      </c>
      <c r="AB538" s="21" t="s">
        <v>1623</v>
      </c>
      <c r="AC538" s="21">
        <v>69116</v>
      </c>
      <c r="AD538" s="35">
        <v>44879</v>
      </c>
      <c r="AE538" s="21" t="s">
        <v>1624</v>
      </c>
      <c r="AF538" s="21" t="s">
        <v>2415</v>
      </c>
      <c r="AH538" s="21" t="s">
        <v>1389</v>
      </c>
      <c r="AJ538" s="21" t="s">
        <v>1018</v>
      </c>
      <c r="AK538"/>
    </row>
    <row r="539" spans="1:37" ht="26.4">
      <c r="A539" s="21">
        <v>1151</v>
      </c>
      <c r="B539" s="21" t="s">
        <v>1625</v>
      </c>
      <c r="C539" s="21">
        <v>45.8097495671038</v>
      </c>
      <c r="D539" s="21">
        <v>4.7512853960338202</v>
      </c>
      <c r="E539" s="21" t="s">
        <v>1626</v>
      </c>
      <c r="F539" s="21">
        <v>3</v>
      </c>
      <c r="G539" s="21" t="s">
        <v>1389</v>
      </c>
      <c r="M539" s="21" t="s">
        <v>1627</v>
      </c>
      <c r="N539" s="21" t="s">
        <v>1389</v>
      </c>
      <c r="O539" s="21" t="s">
        <v>1389</v>
      </c>
      <c r="P539" s="21" t="s">
        <v>2278</v>
      </c>
      <c r="Q539" s="21" t="s">
        <v>120</v>
      </c>
      <c r="R539" s="21" t="s">
        <v>1976</v>
      </c>
      <c r="S539" s="21" t="s">
        <v>1389</v>
      </c>
      <c r="T539" s="21" t="s">
        <v>1389</v>
      </c>
      <c r="U539" s="21" t="s">
        <v>1390</v>
      </c>
      <c r="V539" s="21" t="s">
        <v>1389</v>
      </c>
      <c r="W539" s="21">
        <v>45131</v>
      </c>
      <c r="X539" s="21" t="s">
        <v>1389</v>
      </c>
      <c r="Y539" s="21" t="s">
        <v>1390</v>
      </c>
      <c r="Z539" s="21" t="s">
        <v>1406</v>
      </c>
      <c r="AA539" s="21" t="s">
        <v>130</v>
      </c>
      <c r="AB539" s="21" t="s">
        <v>1526</v>
      </c>
      <c r="AC539" s="21">
        <v>69072</v>
      </c>
      <c r="AD539" s="35">
        <v>44959</v>
      </c>
      <c r="AE539" s="21" t="s">
        <v>1628</v>
      </c>
      <c r="AF539" s="21" t="s">
        <v>2415</v>
      </c>
      <c r="AH539" s="21" t="s">
        <v>1389</v>
      </c>
      <c r="AI539" s="21" t="s">
        <v>974</v>
      </c>
      <c r="AJ539" s="21" t="s">
        <v>1018</v>
      </c>
      <c r="AK539"/>
    </row>
    <row r="540" spans="1:37" ht="26.4">
      <c r="A540" s="21">
        <v>1152</v>
      </c>
      <c r="B540" s="21" t="s">
        <v>1629</v>
      </c>
      <c r="C540" s="21">
        <v>45.804785917387598</v>
      </c>
      <c r="D540" s="21">
        <v>4.7644438033312104</v>
      </c>
      <c r="E540" s="21" t="s">
        <v>1630</v>
      </c>
      <c r="F540" s="21">
        <v>4</v>
      </c>
      <c r="G540" s="21" t="s">
        <v>1389</v>
      </c>
      <c r="M540" s="21" t="s">
        <v>1631</v>
      </c>
      <c r="N540" s="21" t="s">
        <v>1389</v>
      </c>
      <c r="O540" s="21" t="s">
        <v>1389</v>
      </c>
      <c r="P540" s="21" t="s">
        <v>2278</v>
      </c>
      <c r="Q540" s="21" t="s">
        <v>120</v>
      </c>
      <c r="R540" s="21" t="s">
        <v>1383</v>
      </c>
      <c r="S540" s="21" t="s">
        <v>1389</v>
      </c>
      <c r="T540" s="21" t="s">
        <v>1389</v>
      </c>
      <c r="U540" s="21" t="s">
        <v>1390</v>
      </c>
      <c r="V540" s="21">
        <v>15</v>
      </c>
      <c r="W540" s="21">
        <v>45131</v>
      </c>
      <c r="X540" s="21" t="s">
        <v>1389</v>
      </c>
      <c r="Y540" s="21" t="s">
        <v>1390</v>
      </c>
      <c r="Z540" s="21" t="s">
        <v>1389</v>
      </c>
      <c r="AA540" s="21" t="s">
        <v>130</v>
      </c>
      <c r="AB540" s="21" t="s">
        <v>1526</v>
      </c>
      <c r="AC540" s="21">
        <v>69072</v>
      </c>
      <c r="AD540" s="35">
        <v>44959</v>
      </c>
      <c r="AE540" s="21" t="s">
        <v>1632</v>
      </c>
      <c r="AF540" s="21" t="s">
        <v>2415</v>
      </c>
      <c r="AH540" s="21" t="s">
        <v>1389</v>
      </c>
      <c r="AI540" s="21" t="s">
        <v>974</v>
      </c>
      <c r="AJ540" s="21" t="s">
        <v>1018</v>
      </c>
      <c r="AK540"/>
    </row>
    <row r="541" spans="1:37" ht="26.4">
      <c r="A541" s="21">
        <v>1153</v>
      </c>
      <c r="B541" s="21" t="s">
        <v>1633</v>
      </c>
      <c r="C541" s="21">
        <v>45.805330997510097</v>
      </c>
      <c r="D541" s="21">
        <v>4.77154090370753</v>
      </c>
      <c r="E541" s="21" t="s">
        <v>1634</v>
      </c>
      <c r="F541" s="21">
        <v>1</v>
      </c>
      <c r="G541" s="21" t="s">
        <v>1389</v>
      </c>
      <c r="M541" s="21" t="s">
        <v>1635</v>
      </c>
      <c r="N541" s="21" t="s">
        <v>1389</v>
      </c>
      <c r="O541" s="21" t="s">
        <v>1389</v>
      </c>
      <c r="P541" s="21" t="s">
        <v>2278</v>
      </c>
      <c r="Q541" s="21" t="s">
        <v>120</v>
      </c>
      <c r="R541" s="21" t="s">
        <v>1383</v>
      </c>
      <c r="S541" s="21" t="s">
        <v>1389</v>
      </c>
      <c r="T541" s="21" t="s">
        <v>1389</v>
      </c>
      <c r="U541" s="21" t="s">
        <v>1390</v>
      </c>
      <c r="V541" s="21">
        <v>15</v>
      </c>
      <c r="W541" s="21">
        <v>45131</v>
      </c>
      <c r="X541" s="21" t="s">
        <v>1389</v>
      </c>
      <c r="Y541" s="21" t="s">
        <v>1390</v>
      </c>
      <c r="Z541" s="21" t="s">
        <v>1636</v>
      </c>
      <c r="AA541" s="21" t="s">
        <v>130</v>
      </c>
      <c r="AB541" s="21" t="s">
        <v>1623</v>
      </c>
      <c r="AC541" s="21">
        <v>69116</v>
      </c>
      <c r="AD541" s="35">
        <v>44959</v>
      </c>
      <c r="AE541" s="21" t="s">
        <v>1637</v>
      </c>
      <c r="AF541" s="21" t="s">
        <v>2415</v>
      </c>
      <c r="AH541" s="21" t="s">
        <v>1389</v>
      </c>
      <c r="AI541" s="21" t="s">
        <v>974</v>
      </c>
      <c r="AJ541" s="21" t="s">
        <v>1018</v>
      </c>
      <c r="AK541"/>
    </row>
    <row r="542" spans="1:37" ht="26.4">
      <c r="A542" s="21">
        <v>1154</v>
      </c>
      <c r="B542" s="21" t="s">
        <v>1638</v>
      </c>
      <c r="C542" s="21">
        <v>45.780224811082903</v>
      </c>
      <c r="D542" s="21">
        <v>4.8010612938618804</v>
      </c>
      <c r="E542" s="21" t="s">
        <v>1639</v>
      </c>
      <c r="F542" s="21" t="s">
        <v>1389</v>
      </c>
      <c r="G542" s="21" t="s">
        <v>1389</v>
      </c>
      <c r="M542" s="21" t="s">
        <v>1640</v>
      </c>
      <c r="N542" s="21" t="s">
        <v>1389</v>
      </c>
      <c r="O542" s="21" t="s">
        <v>1389</v>
      </c>
      <c r="P542" s="21" t="s">
        <v>137</v>
      </c>
      <c r="Q542" s="21" t="s">
        <v>120</v>
      </c>
      <c r="R542" s="21" t="s">
        <v>1383</v>
      </c>
      <c r="S542" s="21" t="s">
        <v>1389</v>
      </c>
      <c r="T542" s="21" t="s">
        <v>1389</v>
      </c>
      <c r="U542" s="21" t="s">
        <v>1398</v>
      </c>
      <c r="V542" s="21" t="s">
        <v>1389</v>
      </c>
      <c r="W542" s="21">
        <v>45131</v>
      </c>
      <c r="X542" s="21" t="s">
        <v>1389</v>
      </c>
      <c r="Y542" s="21" t="s">
        <v>1390</v>
      </c>
      <c r="Z542" s="21" t="s">
        <v>1389</v>
      </c>
      <c r="AA542" s="21" t="s">
        <v>130</v>
      </c>
      <c r="AB542" s="21" t="s">
        <v>1405</v>
      </c>
      <c r="AC542" s="21">
        <v>69389</v>
      </c>
      <c r="AD542" s="35">
        <v>44959</v>
      </c>
      <c r="AE542" s="21" t="s">
        <v>1641</v>
      </c>
      <c r="AF542" s="21" t="s">
        <v>2415</v>
      </c>
      <c r="AH542" s="21" t="s">
        <v>1389</v>
      </c>
      <c r="AJ542" s="21" t="s">
        <v>1018</v>
      </c>
      <c r="AK542"/>
    </row>
    <row r="543" spans="1:37" ht="26.4">
      <c r="A543" s="21">
        <v>1155</v>
      </c>
      <c r="B543" s="21" t="s">
        <v>1642</v>
      </c>
      <c r="C543" s="21">
        <v>45.733898092582301</v>
      </c>
      <c r="D543" s="21">
        <v>4.8179519873658201</v>
      </c>
      <c r="E543" s="21" t="s">
        <v>1643</v>
      </c>
      <c r="F543" s="21">
        <v>4</v>
      </c>
      <c r="G543" s="21" t="s">
        <v>1389</v>
      </c>
      <c r="M543" s="21" t="s">
        <v>1644</v>
      </c>
      <c r="N543" s="21" t="s">
        <v>1389</v>
      </c>
      <c r="O543" s="21" t="s">
        <v>1389</v>
      </c>
      <c r="P543" s="21" t="s">
        <v>2278</v>
      </c>
      <c r="Q543" s="21" t="s">
        <v>120</v>
      </c>
      <c r="R543" s="21" t="s">
        <v>1383</v>
      </c>
      <c r="S543" s="21" t="s">
        <v>1389</v>
      </c>
      <c r="T543" s="21" t="s">
        <v>1389</v>
      </c>
      <c r="U543" s="21" t="s">
        <v>1390</v>
      </c>
      <c r="V543" s="21">
        <v>15</v>
      </c>
      <c r="W543" s="21">
        <v>45131</v>
      </c>
      <c r="X543" s="21" t="s">
        <v>1389</v>
      </c>
      <c r="Y543" s="21" t="s">
        <v>1398</v>
      </c>
      <c r="Z543" s="21" t="s">
        <v>1389</v>
      </c>
      <c r="AA543" s="21" t="s">
        <v>130</v>
      </c>
      <c r="AB543" s="21" t="s">
        <v>1645</v>
      </c>
      <c r="AC543" s="21">
        <v>69382</v>
      </c>
      <c r="AD543" s="35">
        <v>44970</v>
      </c>
      <c r="AE543" s="21" t="s">
        <v>1646</v>
      </c>
      <c r="AF543" s="21" t="s">
        <v>2415</v>
      </c>
      <c r="AH543" s="21" t="s">
        <v>1389</v>
      </c>
      <c r="AI543" s="21" t="s">
        <v>974</v>
      </c>
      <c r="AJ543" s="21" t="s">
        <v>1018</v>
      </c>
      <c r="AK543"/>
    </row>
    <row r="544" spans="1:37" ht="26.4">
      <c r="A544" s="21">
        <v>1156</v>
      </c>
      <c r="B544" s="21" t="s">
        <v>1647</v>
      </c>
      <c r="C544" s="21">
        <v>45.7053001455794</v>
      </c>
      <c r="D544" s="21">
        <v>4.8305984429862097</v>
      </c>
      <c r="E544" s="21" t="s">
        <v>1648</v>
      </c>
      <c r="F544" s="21">
        <v>3</v>
      </c>
      <c r="G544" s="21" t="s">
        <v>1389</v>
      </c>
      <c r="M544" s="21" t="s">
        <v>1389</v>
      </c>
      <c r="N544" s="21" t="s">
        <v>1389</v>
      </c>
      <c r="O544" s="21" t="s">
        <v>1389</v>
      </c>
      <c r="P544" s="21" t="s">
        <v>2278</v>
      </c>
      <c r="Q544" s="21" t="s">
        <v>120</v>
      </c>
      <c r="R544" s="21" t="s">
        <v>1383</v>
      </c>
      <c r="S544" s="21" t="s">
        <v>1975</v>
      </c>
      <c r="T544" s="21" t="s">
        <v>1389</v>
      </c>
      <c r="U544" s="21" t="s">
        <v>1390</v>
      </c>
      <c r="V544" s="21" t="s">
        <v>1389</v>
      </c>
      <c r="W544" s="21">
        <v>45131</v>
      </c>
      <c r="X544" s="21" t="s">
        <v>1389</v>
      </c>
      <c r="Y544" s="21" t="s">
        <v>1390</v>
      </c>
      <c r="Z544" s="21" t="s">
        <v>1389</v>
      </c>
      <c r="AA544" s="21" t="s">
        <v>130</v>
      </c>
      <c r="AB544" s="21" t="s">
        <v>1532</v>
      </c>
      <c r="AC544" s="21">
        <v>69152</v>
      </c>
      <c r="AD544" s="35">
        <v>44915</v>
      </c>
      <c r="AE544" s="21" t="s">
        <v>1649</v>
      </c>
      <c r="AF544" s="21" t="s">
        <v>2415</v>
      </c>
      <c r="AH544" s="21" t="s">
        <v>1389</v>
      </c>
      <c r="AI544" s="21" t="s">
        <v>974</v>
      </c>
      <c r="AJ544" s="21" t="s">
        <v>1018</v>
      </c>
      <c r="AK544"/>
    </row>
    <row r="545" spans="1:37" ht="26.4">
      <c r="A545" s="21">
        <v>1157</v>
      </c>
      <c r="B545" s="21" t="s">
        <v>1650</v>
      </c>
      <c r="C545" s="21">
        <v>45.673205418538302</v>
      </c>
      <c r="D545" s="21">
        <v>4.8603639213978198</v>
      </c>
      <c r="E545" s="21" t="s">
        <v>1651</v>
      </c>
      <c r="F545" s="21">
        <v>2</v>
      </c>
      <c r="G545" s="21" t="s">
        <v>1389</v>
      </c>
      <c r="M545" s="21" t="s">
        <v>1389</v>
      </c>
      <c r="N545" s="21" t="s">
        <v>1389</v>
      </c>
      <c r="O545" s="21" t="s">
        <v>1389</v>
      </c>
      <c r="P545" s="21" t="s">
        <v>2278</v>
      </c>
      <c r="Q545" s="21" t="s">
        <v>120</v>
      </c>
      <c r="R545" s="21" t="s">
        <v>1383</v>
      </c>
      <c r="S545" s="21" t="s">
        <v>1389</v>
      </c>
      <c r="T545" s="21" t="s">
        <v>1389</v>
      </c>
      <c r="U545" s="21" t="s">
        <v>1390</v>
      </c>
      <c r="V545" s="21">
        <v>15</v>
      </c>
      <c r="W545" s="21">
        <v>45131</v>
      </c>
      <c r="X545" s="21" t="s">
        <v>1389</v>
      </c>
      <c r="Y545" s="21" t="s">
        <v>1390</v>
      </c>
      <c r="Z545" s="21" t="s">
        <v>1652</v>
      </c>
      <c r="AA545" s="21" t="s">
        <v>130</v>
      </c>
      <c r="AB545" s="21" t="s">
        <v>1614</v>
      </c>
      <c r="AC545" s="21">
        <v>69276</v>
      </c>
      <c r="AD545" s="35">
        <v>44915</v>
      </c>
      <c r="AE545" s="21" t="s">
        <v>1653</v>
      </c>
      <c r="AF545" s="21" t="s">
        <v>2415</v>
      </c>
      <c r="AH545" s="21" t="s">
        <v>1389</v>
      </c>
      <c r="AI545" s="21" t="s">
        <v>974</v>
      </c>
      <c r="AJ545" s="21" t="s">
        <v>1018</v>
      </c>
      <c r="AK545"/>
    </row>
    <row r="546" spans="1:37" ht="26.4">
      <c r="A546" s="21">
        <v>1158</v>
      </c>
      <c r="B546" s="21" t="s">
        <v>1654</v>
      </c>
      <c r="C546" s="21">
        <v>45.6659716776811</v>
      </c>
      <c r="D546" s="21">
        <v>4.8501719344248597</v>
      </c>
      <c r="E546" s="21" t="s">
        <v>1655</v>
      </c>
      <c r="F546" s="21">
        <v>2</v>
      </c>
      <c r="G546" s="21" t="s">
        <v>1389</v>
      </c>
      <c r="M546" s="21" t="s">
        <v>1389</v>
      </c>
      <c r="N546" s="21" t="s">
        <v>1389</v>
      </c>
      <c r="O546" s="21" t="s">
        <v>1389</v>
      </c>
      <c r="P546" s="21" t="s">
        <v>2278</v>
      </c>
      <c r="Q546" s="21" t="s">
        <v>120</v>
      </c>
      <c r="R546" s="21" t="s">
        <v>1383</v>
      </c>
      <c r="S546" s="21" t="s">
        <v>1389</v>
      </c>
      <c r="T546" s="21" t="s">
        <v>1389</v>
      </c>
      <c r="U546" s="21" t="s">
        <v>1390</v>
      </c>
      <c r="V546" s="21">
        <v>15</v>
      </c>
      <c r="W546" s="21">
        <v>45131</v>
      </c>
      <c r="X546" s="21" t="s">
        <v>1389</v>
      </c>
      <c r="Y546" s="21" t="s">
        <v>1390</v>
      </c>
      <c r="Z546" s="21" t="s">
        <v>1652</v>
      </c>
      <c r="AA546" s="21" t="s">
        <v>130</v>
      </c>
      <c r="AB546" s="21" t="s">
        <v>1614</v>
      </c>
      <c r="AC546" s="21">
        <v>69276</v>
      </c>
      <c r="AD546" s="35">
        <v>44915</v>
      </c>
      <c r="AE546" s="21" t="s">
        <v>1656</v>
      </c>
      <c r="AF546" s="21" t="s">
        <v>2415</v>
      </c>
      <c r="AH546" s="21" t="s">
        <v>1389</v>
      </c>
      <c r="AI546" s="21" t="s">
        <v>974</v>
      </c>
      <c r="AJ546" s="21" t="s">
        <v>1018</v>
      </c>
      <c r="AK546"/>
    </row>
    <row r="547" spans="1:37" ht="26.4">
      <c r="A547" s="21">
        <v>1159</v>
      </c>
      <c r="B547" s="21" t="s">
        <v>1657</v>
      </c>
      <c r="C547" s="21">
        <v>45.765540924562401</v>
      </c>
      <c r="D547" s="21">
        <v>4.7770223427228897</v>
      </c>
      <c r="E547" s="21" t="s">
        <v>1658</v>
      </c>
      <c r="F547" s="21">
        <v>3</v>
      </c>
      <c r="G547" s="21" t="s">
        <v>1389</v>
      </c>
      <c r="M547" s="21" t="s">
        <v>1389</v>
      </c>
      <c r="N547" s="21" t="s">
        <v>1389</v>
      </c>
      <c r="O547" s="21" t="s">
        <v>1389</v>
      </c>
      <c r="P547" s="21" t="s">
        <v>582</v>
      </c>
      <c r="Q547" s="21" t="s">
        <v>867</v>
      </c>
      <c r="R547" s="21" t="s">
        <v>1384</v>
      </c>
      <c r="S547" s="21" t="s">
        <v>1389</v>
      </c>
      <c r="T547" s="21" t="s">
        <v>1389</v>
      </c>
      <c r="U547" s="21" t="s">
        <v>1390</v>
      </c>
      <c r="V547" s="21" t="s">
        <v>1389</v>
      </c>
      <c r="W547" s="21">
        <v>45131</v>
      </c>
      <c r="X547" s="21" t="s">
        <v>1389</v>
      </c>
      <c r="Y547" s="21" t="s">
        <v>1390</v>
      </c>
      <c r="Z547" s="21" t="s">
        <v>1389</v>
      </c>
      <c r="AA547" s="21" t="s">
        <v>130</v>
      </c>
      <c r="AB547" s="21" t="s">
        <v>1399</v>
      </c>
      <c r="AC547" s="21">
        <v>69244</v>
      </c>
      <c r="AD547" s="35">
        <v>44929</v>
      </c>
      <c r="AE547" s="21" t="s">
        <v>1659</v>
      </c>
      <c r="AF547" s="21" t="s">
        <v>2415</v>
      </c>
      <c r="AH547" s="21" t="s">
        <v>1389</v>
      </c>
      <c r="AJ547" s="21" t="s">
        <v>1018</v>
      </c>
      <c r="AK547"/>
    </row>
    <row r="548" spans="1:37" ht="26.4">
      <c r="A548" s="21">
        <v>1160</v>
      </c>
      <c r="B548" s="21" t="s">
        <v>1660</v>
      </c>
      <c r="C548" s="21">
        <v>45.584962407105102</v>
      </c>
      <c r="D548" s="21">
        <v>4.7757543248852796</v>
      </c>
      <c r="E548" s="21" t="s">
        <v>1661</v>
      </c>
      <c r="F548" s="21">
        <v>60</v>
      </c>
      <c r="G548" s="21" t="s">
        <v>1389</v>
      </c>
      <c r="M548" s="21" t="s">
        <v>1662</v>
      </c>
      <c r="N548" s="21" t="s">
        <v>1389</v>
      </c>
      <c r="O548" s="21" t="s">
        <v>1389</v>
      </c>
      <c r="P548" s="21" t="s">
        <v>2278</v>
      </c>
      <c r="Q548" s="21" t="s">
        <v>2259</v>
      </c>
      <c r="R548" s="21" t="s">
        <v>1976</v>
      </c>
      <c r="S548" s="21" t="s">
        <v>1389</v>
      </c>
      <c r="T548" s="21" t="s">
        <v>1389</v>
      </c>
      <c r="U548" s="21" t="s">
        <v>1390</v>
      </c>
      <c r="V548" s="21" t="s">
        <v>1389</v>
      </c>
      <c r="W548" s="21">
        <v>45131</v>
      </c>
      <c r="X548" s="21" t="s">
        <v>1389</v>
      </c>
      <c r="Y548" s="21" t="s">
        <v>1390</v>
      </c>
      <c r="Z548" s="21" t="s">
        <v>1389</v>
      </c>
      <c r="AA548" s="21" t="s">
        <v>130</v>
      </c>
      <c r="AB548" s="21" t="s">
        <v>1457</v>
      </c>
      <c r="AC548" s="21">
        <v>69091</v>
      </c>
      <c r="AD548" s="35">
        <v>44901</v>
      </c>
      <c r="AE548" s="21" t="s">
        <v>1663</v>
      </c>
      <c r="AF548" s="21" t="s">
        <v>2415</v>
      </c>
      <c r="AH548" s="21" t="s">
        <v>1389</v>
      </c>
      <c r="AI548" s="21" t="s">
        <v>974</v>
      </c>
      <c r="AJ548" s="21" t="s">
        <v>1018</v>
      </c>
      <c r="AK548"/>
    </row>
    <row r="549" spans="1:37" ht="26.4">
      <c r="A549" s="21">
        <v>1161</v>
      </c>
      <c r="B549" s="21" t="s">
        <v>1664</v>
      </c>
      <c r="C549" s="21">
        <v>45.777584674351402</v>
      </c>
      <c r="D549" s="21">
        <v>5.0358194634669999</v>
      </c>
      <c r="E549" s="21" t="s">
        <v>1460</v>
      </c>
      <c r="F549" s="21" t="s">
        <v>1389</v>
      </c>
      <c r="G549" s="21" t="s">
        <v>1389</v>
      </c>
      <c r="M549" s="21" t="s">
        <v>1389</v>
      </c>
      <c r="N549" s="21" t="s">
        <v>1389</v>
      </c>
      <c r="O549" s="21" t="s">
        <v>1389</v>
      </c>
      <c r="P549" s="21" t="s">
        <v>137</v>
      </c>
      <c r="Q549" s="21" t="s">
        <v>120</v>
      </c>
      <c r="R549" s="21" t="s">
        <v>1383</v>
      </c>
      <c r="S549" s="21" t="s">
        <v>1389</v>
      </c>
      <c r="T549" s="21" t="s">
        <v>1389</v>
      </c>
      <c r="U549" s="21" t="s">
        <v>1398</v>
      </c>
      <c r="V549" s="21" t="s">
        <v>1389</v>
      </c>
      <c r="W549" s="21">
        <v>45131</v>
      </c>
      <c r="X549" s="21" t="s">
        <v>1389</v>
      </c>
      <c r="Y549" s="21" t="s">
        <v>1398</v>
      </c>
      <c r="Z549" s="21" t="s">
        <v>1389</v>
      </c>
      <c r="AA549" s="21" t="s">
        <v>130</v>
      </c>
      <c r="AB549" s="21" t="s">
        <v>1665</v>
      </c>
      <c r="AC549" s="21">
        <v>69279</v>
      </c>
      <c r="AD549" s="35">
        <v>44847</v>
      </c>
      <c r="AE549" s="21" t="s">
        <v>1666</v>
      </c>
      <c r="AF549" s="21" t="s">
        <v>1667</v>
      </c>
      <c r="AH549" s="21" t="s">
        <v>1389</v>
      </c>
      <c r="AJ549" s="21" t="s">
        <v>1018</v>
      </c>
      <c r="AK549"/>
    </row>
    <row r="550" spans="1:37" ht="26.4">
      <c r="A550" s="21">
        <v>1162</v>
      </c>
      <c r="B550" s="21" t="s">
        <v>1668</v>
      </c>
      <c r="C550" s="21">
        <v>45.7466839928789</v>
      </c>
      <c r="D550" s="21">
        <v>4.7999210065762297</v>
      </c>
      <c r="E550" s="21" t="s">
        <v>1669</v>
      </c>
      <c r="F550" s="21">
        <v>25</v>
      </c>
      <c r="G550" s="21">
        <v>2</v>
      </c>
      <c r="M550" s="21" t="s">
        <v>1670</v>
      </c>
      <c r="N550" s="21" t="s">
        <v>1389</v>
      </c>
      <c r="O550" s="21" t="s">
        <v>1389</v>
      </c>
      <c r="P550" s="21" t="s">
        <v>2278</v>
      </c>
      <c r="Q550" s="21" t="s">
        <v>2259</v>
      </c>
      <c r="R550" s="21" t="s">
        <v>1976</v>
      </c>
      <c r="S550" s="21" t="s">
        <v>1389</v>
      </c>
      <c r="T550" s="21" t="s">
        <v>1389</v>
      </c>
      <c r="U550" s="21" t="s">
        <v>1390</v>
      </c>
      <c r="V550" s="21" t="s">
        <v>1389</v>
      </c>
      <c r="W550" s="21">
        <v>45131</v>
      </c>
      <c r="X550" s="21" t="s">
        <v>1389</v>
      </c>
      <c r="Y550" s="21" t="s">
        <v>1390</v>
      </c>
      <c r="Z550" s="21" t="s">
        <v>1389</v>
      </c>
      <c r="AA550" s="21" t="s">
        <v>130</v>
      </c>
      <c r="AB550" s="21" t="s">
        <v>1671</v>
      </c>
      <c r="AC550" s="21">
        <v>69202</v>
      </c>
      <c r="AD550" s="35">
        <v>44929</v>
      </c>
      <c r="AE550" s="21" t="s">
        <v>1672</v>
      </c>
      <c r="AF550" s="21" t="s">
        <v>2415</v>
      </c>
      <c r="AH550" s="21" t="s">
        <v>1389</v>
      </c>
      <c r="AI550" s="21" t="s">
        <v>974</v>
      </c>
      <c r="AJ550" s="21" t="s">
        <v>1018</v>
      </c>
      <c r="AK550"/>
    </row>
    <row r="551" spans="1:37" ht="26.4">
      <c r="A551" s="21">
        <v>1163</v>
      </c>
      <c r="B551" s="21" t="s">
        <v>1673</v>
      </c>
      <c r="C551" s="21">
        <v>45.890468200643198</v>
      </c>
      <c r="D551" s="21">
        <v>4.8259084071597202</v>
      </c>
      <c r="E551" s="21" t="s">
        <v>1674</v>
      </c>
      <c r="F551" s="21" t="s">
        <v>1389</v>
      </c>
      <c r="G551" s="21" t="s">
        <v>1389</v>
      </c>
      <c r="M551" s="21" t="s">
        <v>1675</v>
      </c>
      <c r="N551" s="21" t="s">
        <v>1389</v>
      </c>
      <c r="O551" s="21" t="s">
        <v>1389</v>
      </c>
      <c r="P551" s="21" t="s">
        <v>2278</v>
      </c>
      <c r="Q551" s="21" t="s">
        <v>413</v>
      </c>
      <c r="R551" s="21" t="s">
        <v>1383</v>
      </c>
      <c r="S551" s="21" t="s">
        <v>1389</v>
      </c>
      <c r="T551" s="21" t="s">
        <v>1389</v>
      </c>
      <c r="U551" s="21" t="s">
        <v>1390</v>
      </c>
      <c r="V551" s="21" t="s">
        <v>1389</v>
      </c>
      <c r="W551" s="21">
        <v>45131</v>
      </c>
      <c r="X551" s="21" t="s">
        <v>1389</v>
      </c>
      <c r="Y551" s="21" t="s">
        <v>1390</v>
      </c>
      <c r="Z551" s="21" t="s">
        <v>1389</v>
      </c>
      <c r="AA551" s="21" t="s">
        <v>130</v>
      </c>
      <c r="AB551" s="21" t="s">
        <v>1676</v>
      </c>
      <c r="AC551" s="21">
        <v>69278</v>
      </c>
      <c r="AD551" s="35">
        <v>44879</v>
      </c>
      <c r="AE551" s="21" t="s">
        <v>1677</v>
      </c>
      <c r="AF551" s="21" t="s">
        <v>1678</v>
      </c>
      <c r="AH551" s="21" t="s">
        <v>1389</v>
      </c>
      <c r="AJ551" s="21" t="s">
        <v>1018</v>
      </c>
      <c r="AK551"/>
    </row>
    <row r="552" spans="1:37" ht="26.4">
      <c r="A552" s="21">
        <v>1164</v>
      </c>
      <c r="B552" s="21" t="s">
        <v>1679</v>
      </c>
      <c r="C552" s="21">
        <v>45.916776642230602</v>
      </c>
      <c r="D552" s="21">
        <v>4.7750830039919903</v>
      </c>
      <c r="E552" s="21" t="s">
        <v>1680</v>
      </c>
      <c r="F552" s="21" t="s">
        <v>1389</v>
      </c>
      <c r="G552" s="21" t="s">
        <v>1389</v>
      </c>
      <c r="M552" s="21" t="s">
        <v>1681</v>
      </c>
      <c r="N552" s="21" t="s">
        <v>1389</v>
      </c>
      <c r="O552" s="21" t="s">
        <v>1389</v>
      </c>
      <c r="P552" s="21" t="s">
        <v>2278</v>
      </c>
      <c r="Q552" s="21" t="s">
        <v>413</v>
      </c>
      <c r="R552" s="21" t="s">
        <v>1383</v>
      </c>
      <c r="S552" s="21" t="s">
        <v>1389</v>
      </c>
      <c r="T552" s="21" t="s">
        <v>1389</v>
      </c>
      <c r="U552" s="21" t="s">
        <v>1390</v>
      </c>
      <c r="V552" s="21" t="s">
        <v>1389</v>
      </c>
      <c r="W552" s="21">
        <v>45131</v>
      </c>
      <c r="X552" s="21" t="s">
        <v>1389</v>
      </c>
      <c r="Y552" s="21" t="s">
        <v>1398</v>
      </c>
      <c r="Z552" s="21" t="s">
        <v>1682</v>
      </c>
      <c r="AA552" s="21" t="s">
        <v>130</v>
      </c>
      <c r="AB552" s="21" t="s">
        <v>1600</v>
      </c>
      <c r="AC552" s="21">
        <v>69163</v>
      </c>
      <c r="AD552" s="35">
        <v>44879</v>
      </c>
      <c r="AE552" s="21" t="s">
        <v>1683</v>
      </c>
      <c r="AF552" s="21" t="s">
        <v>1678</v>
      </c>
      <c r="AH552" s="21" t="s">
        <v>1389</v>
      </c>
      <c r="AJ552" s="21" t="s">
        <v>1018</v>
      </c>
      <c r="AK552"/>
    </row>
    <row r="553" spans="1:37" ht="26.4">
      <c r="A553" s="21">
        <v>1165</v>
      </c>
      <c r="B553" s="21" t="s">
        <v>1684</v>
      </c>
      <c r="C553" s="21">
        <v>45.788584769936101</v>
      </c>
      <c r="D553" s="21">
        <v>4.7133071168495002</v>
      </c>
      <c r="E553" s="21" t="s">
        <v>1685</v>
      </c>
      <c r="F553" s="21">
        <v>175</v>
      </c>
      <c r="G553" s="21" t="s">
        <v>1389</v>
      </c>
      <c r="M553" s="21" t="s">
        <v>1686</v>
      </c>
      <c r="N553" s="21" t="s">
        <v>1389</v>
      </c>
      <c r="O553" s="21" t="s">
        <v>1389</v>
      </c>
      <c r="P553" s="21" t="s">
        <v>2278</v>
      </c>
      <c r="Q553" s="21" t="s">
        <v>2259</v>
      </c>
      <c r="R553" s="21" t="s">
        <v>1974</v>
      </c>
      <c r="S553" s="21" t="s">
        <v>1389</v>
      </c>
      <c r="T553" s="21" t="s">
        <v>1389</v>
      </c>
      <c r="U553" s="21" t="s">
        <v>1390</v>
      </c>
      <c r="V553" s="21" t="s">
        <v>1389</v>
      </c>
      <c r="W553" s="21">
        <v>45131</v>
      </c>
      <c r="X553" s="21" t="s">
        <v>1687</v>
      </c>
      <c r="Y553" s="21" t="s">
        <v>1398</v>
      </c>
      <c r="Z553" s="21" t="s">
        <v>1389</v>
      </c>
      <c r="AA553" s="21" t="s">
        <v>130</v>
      </c>
      <c r="AB553" s="21" t="s">
        <v>1688</v>
      </c>
      <c r="AC553" s="21">
        <v>69127</v>
      </c>
      <c r="AD553" s="35">
        <v>44929</v>
      </c>
      <c r="AE553" s="21" t="s">
        <v>1689</v>
      </c>
      <c r="AF553" s="21" t="s">
        <v>2415</v>
      </c>
      <c r="AH553" s="21" t="s">
        <v>1389</v>
      </c>
      <c r="AI553" s="21" t="s">
        <v>974</v>
      </c>
      <c r="AJ553" s="21" t="s">
        <v>1018</v>
      </c>
      <c r="AK553"/>
    </row>
    <row r="554" spans="1:37" ht="26.4">
      <c r="A554" s="21">
        <v>1166</v>
      </c>
      <c r="B554" s="21" t="s">
        <v>1690</v>
      </c>
      <c r="C554" s="21">
        <v>45.793297756731199</v>
      </c>
      <c r="D554" s="21">
        <v>5.0380701744450596</v>
      </c>
      <c r="E554" s="21" t="s">
        <v>1691</v>
      </c>
      <c r="F554" s="21">
        <v>16</v>
      </c>
      <c r="G554" s="21">
        <v>2</v>
      </c>
      <c r="M554" s="21" t="s">
        <v>1389</v>
      </c>
      <c r="N554" s="21" t="s">
        <v>1389</v>
      </c>
      <c r="O554" s="21" t="s">
        <v>1389</v>
      </c>
      <c r="P554" s="21" t="s">
        <v>2278</v>
      </c>
      <c r="Q554" s="21" t="s">
        <v>2259</v>
      </c>
      <c r="R554" s="21" t="s">
        <v>1974</v>
      </c>
      <c r="S554" s="21" t="s">
        <v>1389</v>
      </c>
      <c r="T554" s="21" t="s">
        <v>1389</v>
      </c>
      <c r="U554" s="21" t="s">
        <v>1390</v>
      </c>
      <c r="V554" s="21" t="s">
        <v>1389</v>
      </c>
      <c r="W554" s="21">
        <v>45131</v>
      </c>
      <c r="X554" s="21" t="s">
        <v>1692</v>
      </c>
      <c r="Y554" s="21" t="s">
        <v>1390</v>
      </c>
      <c r="Z554" s="21" t="s">
        <v>1389</v>
      </c>
      <c r="AA554" s="21" t="s">
        <v>130</v>
      </c>
      <c r="AB554" s="21" t="s">
        <v>1665</v>
      </c>
      <c r="AC554" s="21">
        <v>69279</v>
      </c>
      <c r="AD554" s="35">
        <v>44937</v>
      </c>
      <c r="AE554" s="21" t="s">
        <v>1693</v>
      </c>
      <c r="AF554" s="21" t="s">
        <v>2415</v>
      </c>
      <c r="AH554" s="21" t="s">
        <v>1389</v>
      </c>
      <c r="AI554" s="21" t="s">
        <v>974</v>
      </c>
      <c r="AJ554" s="21" t="s">
        <v>1018</v>
      </c>
      <c r="AK554"/>
    </row>
    <row r="555" spans="1:37" ht="26.4">
      <c r="A555" s="21">
        <v>1167</v>
      </c>
      <c r="B555" s="21" t="s">
        <v>1694</v>
      </c>
      <c r="C555" s="21">
        <v>45.7741913954209</v>
      </c>
      <c r="D555" s="21">
        <v>4.93245247788344</v>
      </c>
      <c r="E555" s="21" t="s">
        <v>1695</v>
      </c>
      <c r="F555" s="21">
        <v>45</v>
      </c>
      <c r="G555" s="21">
        <v>2</v>
      </c>
      <c r="M555" s="21" t="s">
        <v>1696</v>
      </c>
      <c r="N555" s="21" t="s">
        <v>1389</v>
      </c>
      <c r="O555" s="21" t="s">
        <v>1389</v>
      </c>
      <c r="P555" s="21" t="s">
        <v>2278</v>
      </c>
      <c r="Q555" s="21" t="s">
        <v>2259</v>
      </c>
      <c r="R555" s="21" t="s">
        <v>1974</v>
      </c>
      <c r="S555" s="21" t="s">
        <v>1389</v>
      </c>
      <c r="T555" s="21" t="s">
        <v>1389</v>
      </c>
      <c r="U555" s="21" t="s">
        <v>1390</v>
      </c>
      <c r="V555" s="21" t="s">
        <v>1389</v>
      </c>
      <c r="W555" s="21">
        <v>45131</v>
      </c>
      <c r="X555" s="21" t="s">
        <v>1692</v>
      </c>
      <c r="Y555" s="21" t="s">
        <v>1390</v>
      </c>
      <c r="Z555" s="21" t="s">
        <v>202</v>
      </c>
      <c r="AA555" s="21" t="s">
        <v>130</v>
      </c>
      <c r="AB555" s="21" t="s">
        <v>1565</v>
      </c>
      <c r="AC555" s="21">
        <v>69256</v>
      </c>
      <c r="AD555" s="35">
        <v>44937</v>
      </c>
      <c r="AE555" s="21" t="s">
        <v>1697</v>
      </c>
      <c r="AF555" s="21" t="s">
        <v>2415</v>
      </c>
      <c r="AH555" s="21" t="s">
        <v>1389</v>
      </c>
      <c r="AI555" s="21" t="s">
        <v>974</v>
      </c>
      <c r="AJ555" s="21" t="s">
        <v>1018</v>
      </c>
      <c r="AK555"/>
    </row>
    <row r="556" spans="1:37" ht="26.4">
      <c r="A556" s="21">
        <v>1168</v>
      </c>
      <c r="B556" s="21" t="s">
        <v>1698</v>
      </c>
      <c r="C556" s="21">
        <v>45.6466634330584</v>
      </c>
      <c r="D556" s="21">
        <v>4.8145632259071096</v>
      </c>
      <c r="E556" s="21" t="s">
        <v>1699</v>
      </c>
      <c r="F556" s="21">
        <v>41</v>
      </c>
      <c r="G556" s="21">
        <v>3</v>
      </c>
      <c r="M556" s="21" t="s">
        <v>1389</v>
      </c>
      <c r="N556" s="21" t="s">
        <v>1389</v>
      </c>
      <c r="O556" s="21" t="s">
        <v>1389</v>
      </c>
      <c r="P556" s="21" t="s">
        <v>2278</v>
      </c>
      <c r="Q556" s="21" t="s">
        <v>120</v>
      </c>
      <c r="R556" s="21" t="s">
        <v>1976</v>
      </c>
      <c r="S556" s="21" t="s">
        <v>1389</v>
      </c>
      <c r="T556" s="21" t="s">
        <v>1389</v>
      </c>
      <c r="U556" s="21" t="s">
        <v>1390</v>
      </c>
      <c r="V556" s="21" t="s">
        <v>1389</v>
      </c>
      <c r="W556" s="21">
        <v>45131</v>
      </c>
      <c r="X556" s="21" t="s">
        <v>1700</v>
      </c>
      <c r="Y556" s="21" t="s">
        <v>1390</v>
      </c>
      <c r="Z556" s="21" t="s">
        <v>1389</v>
      </c>
      <c r="AA556" s="21" t="s">
        <v>130</v>
      </c>
      <c r="AB556" s="21" t="s">
        <v>1568</v>
      </c>
      <c r="AC556" s="21">
        <v>69260</v>
      </c>
      <c r="AD556" s="35">
        <v>44901</v>
      </c>
      <c r="AE556" s="21" t="s">
        <v>1701</v>
      </c>
      <c r="AF556" s="21" t="s">
        <v>2415</v>
      </c>
      <c r="AH556" s="21" t="s">
        <v>1389</v>
      </c>
      <c r="AI556" s="21" t="s">
        <v>974</v>
      </c>
      <c r="AJ556" s="21" t="s">
        <v>1018</v>
      </c>
      <c r="AK556"/>
    </row>
    <row r="557" spans="1:37" ht="26.4">
      <c r="A557" s="21">
        <v>1169</v>
      </c>
      <c r="B557" s="21" t="s">
        <v>1702</v>
      </c>
      <c r="C557" s="21">
        <v>45.881284319303802</v>
      </c>
      <c r="D557" s="21">
        <v>4.8352909770274</v>
      </c>
      <c r="E557" s="21" t="s">
        <v>1703</v>
      </c>
      <c r="F557" s="21">
        <v>50</v>
      </c>
      <c r="G557" s="21" t="s">
        <v>1389</v>
      </c>
      <c r="M557" s="21" t="s">
        <v>1704</v>
      </c>
      <c r="N557" s="21" t="s">
        <v>1389</v>
      </c>
      <c r="O557" s="21" t="s">
        <v>1389</v>
      </c>
      <c r="P557" s="21" t="s">
        <v>2278</v>
      </c>
      <c r="Q557" s="21" t="s">
        <v>2259</v>
      </c>
      <c r="R557" s="21" t="s">
        <v>1974</v>
      </c>
      <c r="S557" s="21" t="s">
        <v>1389</v>
      </c>
      <c r="T557" s="21" t="s">
        <v>1389</v>
      </c>
      <c r="U557" s="21" t="s">
        <v>1390</v>
      </c>
      <c r="V557" s="21" t="s">
        <v>1389</v>
      </c>
      <c r="W557" s="21">
        <v>45131</v>
      </c>
      <c r="X557" s="21" t="s">
        <v>1705</v>
      </c>
      <c r="Y557" s="21" t="s">
        <v>1390</v>
      </c>
      <c r="Z557" s="21" t="s">
        <v>1707</v>
      </c>
      <c r="AA557" s="21" t="s">
        <v>130</v>
      </c>
      <c r="AB557" s="21" t="s">
        <v>1706</v>
      </c>
      <c r="AC557" s="21">
        <v>69143</v>
      </c>
      <c r="AD557" s="35">
        <v>44879</v>
      </c>
      <c r="AE557" s="21" t="s">
        <v>1708</v>
      </c>
      <c r="AF557" s="21" t="s">
        <v>2415</v>
      </c>
      <c r="AH557" s="21" t="s">
        <v>1389</v>
      </c>
      <c r="AI557" s="21" t="s">
        <v>974</v>
      </c>
      <c r="AJ557" s="21" t="s">
        <v>1018</v>
      </c>
      <c r="AK557"/>
    </row>
    <row r="558" spans="1:37" ht="26.4">
      <c r="A558" s="21">
        <v>1170</v>
      </c>
      <c r="B558" s="21" t="s">
        <v>1709</v>
      </c>
      <c r="C558" s="21">
        <v>45.731693064765103</v>
      </c>
      <c r="D558" s="21">
        <v>4.7516743566703497</v>
      </c>
      <c r="E558" s="21" t="s">
        <v>414</v>
      </c>
      <c r="F558" s="21">
        <v>35</v>
      </c>
      <c r="G558" s="21">
        <v>1</v>
      </c>
      <c r="M558" s="21" t="s">
        <v>1389</v>
      </c>
      <c r="N558" s="21" t="s">
        <v>1389</v>
      </c>
      <c r="O558" s="21" t="s">
        <v>1389</v>
      </c>
      <c r="P558" s="21" t="s">
        <v>2278</v>
      </c>
      <c r="Q558" s="21" t="s">
        <v>120</v>
      </c>
      <c r="R558" s="21" t="s">
        <v>1976</v>
      </c>
      <c r="S558" s="21" t="s">
        <v>1389</v>
      </c>
      <c r="T558" s="21" t="s">
        <v>1389</v>
      </c>
      <c r="U558" s="21" t="s">
        <v>1390</v>
      </c>
      <c r="V558" s="21" t="s">
        <v>1389</v>
      </c>
      <c r="W558" s="21">
        <v>45131</v>
      </c>
      <c r="X558" s="21" t="s">
        <v>1692</v>
      </c>
      <c r="Y558" s="21" t="s">
        <v>1398</v>
      </c>
      <c r="Z558" s="21" t="s">
        <v>1389</v>
      </c>
      <c r="AA558" s="21" t="s">
        <v>130</v>
      </c>
      <c r="AB558" s="21" t="s">
        <v>1432</v>
      </c>
      <c r="AC558" s="21">
        <v>69089</v>
      </c>
      <c r="AD558" s="35">
        <v>44929</v>
      </c>
      <c r="AE558" s="21" t="s">
        <v>1710</v>
      </c>
      <c r="AF558" s="21" t="s">
        <v>2415</v>
      </c>
      <c r="AH558" s="21" t="s">
        <v>1389</v>
      </c>
      <c r="AI558" s="21" t="s">
        <v>974</v>
      </c>
      <c r="AJ558" s="21" t="s">
        <v>1018</v>
      </c>
      <c r="AK558"/>
    </row>
    <row r="559" spans="1:37" ht="26.4">
      <c r="A559" s="21">
        <v>1171</v>
      </c>
      <c r="B559" s="21" t="s">
        <v>1711</v>
      </c>
      <c r="C559" s="21">
        <v>45.777565321587304</v>
      </c>
      <c r="D559" s="21">
        <v>5.0336713140432501</v>
      </c>
      <c r="E559" s="21" t="s">
        <v>1712</v>
      </c>
      <c r="F559" s="21">
        <v>8</v>
      </c>
      <c r="G559" s="21" t="s">
        <v>1389</v>
      </c>
      <c r="M559" s="21" t="s">
        <v>1389</v>
      </c>
      <c r="N559" s="21" t="s">
        <v>1389</v>
      </c>
      <c r="O559" s="21" t="s">
        <v>1389</v>
      </c>
      <c r="P559" s="21" t="s">
        <v>137</v>
      </c>
      <c r="Q559" s="21" t="s">
        <v>120</v>
      </c>
      <c r="R559" s="21" t="s">
        <v>1976</v>
      </c>
      <c r="S559" s="21" t="s">
        <v>1389</v>
      </c>
      <c r="T559" s="21" t="s">
        <v>1389</v>
      </c>
      <c r="U559" s="21" t="s">
        <v>1398</v>
      </c>
      <c r="V559" s="21" t="s">
        <v>1389</v>
      </c>
      <c r="W559" s="21">
        <v>45131</v>
      </c>
      <c r="X559" s="21" t="s">
        <v>1389</v>
      </c>
      <c r="Y559" s="21" t="s">
        <v>1398</v>
      </c>
      <c r="Z559" s="21" t="s">
        <v>1389</v>
      </c>
      <c r="AA559" s="21" t="s">
        <v>130</v>
      </c>
      <c r="AB559" s="21" t="s">
        <v>1665</v>
      </c>
      <c r="AC559" s="21">
        <v>69279</v>
      </c>
      <c r="AD559" s="35">
        <v>44937</v>
      </c>
      <c r="AE559" s="21" t="s">
        <v>1713</v>
      </c>
      <c r="AF559" s="21" t="s">
        <v>2415</v>
      </c>
      <c r="AH559" s="21" t="s">
        <v>1389</v>
      </c>
      <c r="AJ559" s="21" t="s">
        <v>1018</v>
      </c>
      <c r="AK559"/>
    </row>
    <row r="560" spans="1:37" ht="26.4">
      <c r="A560" s="21">
        <v>1172</v>
      </c>
      <c r="B560" s="21" t="s">
        <v>1714</v>
      </c>
      <c r="C560" s="21">
        <v>45.861426532736203</v>
      </c>
      <c r="D560" s="21">
        <v>4.8353401337380699</v>
      </c>
      <c r="E560" s="21" t="s">
        <v>1715</v>
      </c>
      <c r="F560" s="21">
        <v>16</v>
      </c>
      <c r="G560" s="21" t="s">
        <v>1389</v>
      </c>
      <c r="M560" s="21" t="s">
        <v>1389</v>
      </c>
      <c r="N560" s="21" t="s">
        <v>1389</v>
      </c>
      <c r="O560" s="21" t="s">
        <v>1389</v>
      </c>
      <c r="P560" s="21" t="s">
        <v>2278</v>
      </c>
      <c r="Q560" s="21" t="s">
        <v>120</v>
      </c>
      <c r="R560" s="21" t="s">
        <v>1976</v>
      </c>
      <c r="S560" s="21" t="s">
        <v>1389</v>
      </c>
      <c r="T560" s="21" t="s">
        <v>1389</v>
      </c>
      <c r="U560" s="21" t="s">
        <v>1390</v>
      </c>
      <c r="V560" s="21" t="s">
        <v>1389</v>
      </c>
      <c r="W560" s="21">
        <v>45131</v>
      </c>
      <c r="X560" s="21" t="s">
        <v>1692</v>
      </c>
      <c r="Y560" s="21" t="s">
        <v>1390</v>
      </c>
      <c r="Z560" s="21" t="s">
        <v>1406</v>
      </c>
      <c r="AA560" s="21" t="s">
        <v>130</v>
      </c>
      <c r="AB560" s="21" t="s">
        <v>1553</v>
      </c>
      <c r="AC560" s="21">
        <v>69003</v>
      </c>
      <c r="AD560" s="35">
        <v>44959</v>
      </c>
      <c r="AE560" s="21" t="s">
        <v>1716</v>
      </c>
      <c r="AF560" s="21" t="s">
        <v>2415</v>
      </c>
      <c r="AH560" s="21" t="s">
        <v>1389</v>
      </c>
      <c r="AI560" s="21" t="s">
        <v>974</v>
      </c>
      <c r="AJ560" s="21" t="s">
        <v>1018</v>
      </c>
      <c r="AK560"/>
    </row>
    <row r="561" spans="1:37" ht="26.4">
      <c r="A561" s="21">
        <v>1173</v>
      </c>
      <c r="B561" s="21" t="s">
        <v>1717</v>
      </c>
      <c r="C561" s="21">
        <v>45.652123782990202</v>
      </c>
      <c r="D561" s="21">
        <v>4.7952666347649098</v>
      </c>
      <c r="E561" s="21" t="s">
        <v>1718</v>
      </c>
      <c r="F561" s="21">
        <v>62</v>
      </c>
      <c r="G561" s="21">
        <v>1</v>
      </c>
      <c r="M561" s="21" t="s">
        <v>1389</v>
      </c>
      <c r="N561" s="21" t="s">
        <v>1389</v>
      </c>
      <c r="O561" s="21" t="s">
        <v>1389</v>
      </c>
      <c r="P561" s="21" t="s">
        <v>2278</v>
      </c>
      <c r="Q561" s="21" t="s">
        <v>120</v>
      </c>
      <c r="R561" s="21" t="s">
        <v>1976</v>
      </c>
      <c r="S561" s="21" t="s">
        <v>1389</v>
      </c>
      <c r="T561" s="21" t="s">
        <v>1389</v>
      </c>
      <c r="U561" s="21" t="s">
        <v>1390</v>
      </c>
      <c r="V561" s="21" t="s">
        <v>1389</v>
      </c>
      <c r="W561" s="21">
        <v>45131</v>
      </c>
      <c r="X561" s="21" t="s">
        <v>1705</v>
      </c>
      <c r="Y561" s="21" t="s">
        <v>1398</v>
      </c>
      <c r="Z561" s="21" t="s">
        <v>1720</v>
      </c>
      <c r="AA561" s="21" t="s">
        <v>130</v>
      </c>
      <c r="AB561" s="21" t="s">
        <v>1719</v>
      </c>
      <c r="AC561" s="21">
        <v>69046</v>
      </c>
      <c r="AD561" s="35">
        <v>44915</v>
      </c>
      <c r="AE561" s="21" t="s">
        <v>1721</v>
      </c>
      <c r="AF561" s="21" t="s">
        <v>2415</v>
      </c>
      <c r="AH561" s="21" t="s">
        <v>1389</v>
      </c>
      <c r="AI561" s="21" t="s">
        <v>974</v>
      </c>
      <c r="AJ561" s="21" t="s">
        <v>1018</v>
      </c>
      <c r="AK561"/>
    </row>
    <row r="562" spans="1:37" ht="26.4">
      <c r="A562" s="21">
        <v>1174</v>
      </c>
      <c r="B562" s="21" t="s">
        <v>1722</v>
      </c>
      <c r="C562" s="21">
        <v>45.773676671267303</v>
      </c>
      <c r="D562" s="21">
        <v>5.03673926914764</v>
      </c>
      <c r="E562" s="21" t="s">
        <v>1460</v>
      </c>
      <c r="F562" s="21" t="s">
        <v>1389</v>
      </c>
      <c r="G562" s="21" t="s">
        <v>1389</v>
      </c>
      <c r="M562" s="21" t="s">
        <v>1389</v>
      </c>
      <c r="N562" s="21" t="s">
        <v>1389</v>
      </c>
      <c r="O562" s="21" t="s">
        <v>1389</v>
      </c>
      <c r="P562" s="21" t="s">
        <v>137</v>
      </c>
      <c r="Q562" s="21" t="s">
        <v>120</v>
      </c>
      <c r="R562" s="21" t="s">
        <v>1383</v>
      </c>
      <c r="S562" s="21" t="s">
        <v>1389</v>
      </c>
      <c r="T562" s="21" t="s">
        <v>1389</v>
      </c>
      <c r="U562" s="21" t="s">
        <v>1398</v>
      </c>
      <c r="V562" s="21" t="s">
        <v>1389</v>
      </c>
      <c r="W562" s="21">
        <v>45131</v>
      </c>
      <c r="X562" s="21" t="s">
        <v>1389</v>
      </c>
      <c r="Y562" s="21" t="s">
        <v>1398</v>
      </c>
      <c r="Z562" s="21" t="s">
        <v>1389</v>
      </c>
      <c r="AA562" s="21" t="s">
        <v>130</v>
      </c>
      <c r="AB562" s="21" t="s">
        <v>1665</v>
      </c>
      <c r="AC562" s="21">
        <v>69279</v>
      </c>
      <c r="AD562" s="35">
        <v>44847</v>
      </c>
      <c r="AE562" s="21" t="s">
        <v>1723</v>
      </c>
      <c r="AF562" s="21" t="s">
        <v>1667</v>
      </c>
      <c r="AH562" s="21" t="s">
        <v>1389</v>
      </c>
      <c r="AJ562" s="21" t="s">
        <v>1018</v>
      </c>
      <c r="AK562"/>
    </row>
    <row r="563" spans="1:37" ht="26.4">
      <c r="A563" s="21">
        <v>1175</v>
      </c>
      <c r="B563" s="21" t="s">
        <v>1724</v>
      </c>
      <c r="C563" s="21">
        <v>45.854775030591099</v>
      </c>
      <c r="D563" s="21">
        <v>4.8046638175272696</v>
      </c>
      <c r="E563" s="21" t="s">
        <v>1725</v>
      </c>
      <c r="F563" s="21" t="s">
        <v>1389</v>
      </c>
      <c r="G563" s="21" t="s">
        <v>1389</v>
      </c>
      <c r="M563" s="21" t="s">
        <v>1726</v>
      </c>
      <c r="N563" s="21" t="s">
        <v>1389</v>
      </c>
      <c r="O563" s="21" t="s">
        <v>1389</v>
      </c>
      <c r="P563" s="21" t="s">
        <v>2278</v>
      </c>
      <c r="Q563" s="21" t="s">
        <v>413</v>
      </c>
      <c r="R563" s="21" t="s">
        <v>1383</v>
      </c>
      <c r="S563" s="21" t="s">
        <v>1389</v>
      </c>
      <c r="T563" s="21" t="s">
        <v>1389</v>
      </c>
      <c r="U563" s="21" t="s">
        <v>1390</v>
      </c>
      <c r="V563" s="21" t="s">
        <v>1389</v>
      </c>
      <c r="W563" s="21">
        <v>45131</v>
      </c>
      <c r="X563" s="21" t="s">
        <v>1389</v>
      </c>
      <c r="Y563" s="21" t="s">
        <v>1390</v>
      </c>
      <c r="Z563" s="21" t="s">
        <v>1389</v>
      </c>
      <c r="AA563" s="21" t="s">
        <v>130</v>
      </c>
      <c r="AB563" s="21" t="s">
        <v>1727</v>
      </c>
      <c r="AC563" s="21">
        <v>69153</v>
      </c>
      <c r="AD563" s="35">
        <v>44879</v>
      </c>
      <c r="AE563" s="21" t="s">
        <v>1728</v>
      </c>
      <c r="AF563" s="21" t="s">
        <v>1729</v>
      </c>
      <c r="AH563" s="21" t="s">
        <v>1389</v>
      </c>
      <c r="AJ563" s="21" t="s">
        <v>1018</v>
      </c>
      <c r="AK563"/>
    </row>
    <row r="564" spans="1:37" ht="26.4">
      <c r="A564" s="21">
        <v>1176</v>
      </c>
      <c r="B564" s="21" t="s">
        <v>1730</v>
      </c>
      <c r="C564" s="21">
        <v>45.878899884444799</v>
      </c>
      <c r="D564" s="21">
        <v>4.8585373499811597</v>
      </c>
      <c r="E564" s="21" t="s">
        <v>1731</v>
      </c>
      <c r="F564" s="21" t="s">
        <v>1389</v>
      </c>
      <c r="G564" s="21" t="s">
        <v>1389</v>
      </c>
      <c r="M564" s="21" t="s">
        <v>1732</v>
      </c>
      <c r="N564" s="21" t="s">
        <v>1389</v>
      </c>
      <c r="O564" s="21" t="s">
        <v>1389</v>
      </c>
      <c r="P564" s="21" t="s">
        <v>582</v>
      </c>
      <c r="Q564" s="21" t="s">
        <v>413</v>
      </c>
      <c r="R564" s="21" t="s">
        <v>1383</v>
      </c>
      <c r="S564" s="21" t="s">
        <v>1389</v>
      </c>
      <c r="T564" s="21" t="s">
        <v>1389</v>
      </c>
      <c r="U564" s="21" t="s">
        <v>1390</v>
      </c>
      <c r="V564" s="21" t="s">
        <v>1389</v>
      </c>
      <c r="W564" s="21">
        <v>45131</v>
      </c>
      <c r="X564" s="21" t="s">
        <v>1389</v>
      </c>
      <c r="Y564" s="21" t="s">
        <v>1390</v>
      </c>
      <c r="Z564" s="21" t="s">
        <v>1389</v>
      </c>
      <c r="AA564" s="21" t="s">
        <v>130</v>
      </c>
      <c r="AB564" s="21" t="s">
        <v>1733</v>
      </c>
      <c r="AC564" s="21">
        <v>69284</v>
      </c>
      <c r="AD564" s="35">
        <v>44879</v>
      </c>
      <c r="AE564" s="21" t="s">
        <v>1734</v>
      </c>
      <c r="AF564" s="21" t="s">
        <v>1729</v>
      </c>
      <c r="AH564" s="21" t="s">
        <v>1389</v>
      </c>
      <c r="AJ564" s="21" t="s">
        <v>1018</v>
      </c>
      <c r="AK564"/>
    </row>
    <row r="565" spans="1:37" ht="39.6">
      <c r="A565" s="21">
        <v>1177</v>
      </c>
      <c r="B565" s="21" t="s">
        <v>1735</v>
      </c>
      <c r="C565" s="21">
        <v>45.878496942626299</v>
      </c>
      <c r="D565" s="21">
        <v>4.8412357724561597</v>
      </c>
      <c r="E565" s="21" t="s">
        <v>1736</v>
      </c>
      <c r="F565" s="21">
        <v>140</v>
      </c>
      <c r="G565" s="21" t="s">
        <v>1389</v>
      </c>
      <c r="M565" s="21" t="s">
        <v>1737</v>
      </c>
      <c r="N565" s="21" t="s">
        <v>1389</v>
      </c>
      <c r="O565" s="21" t="s">
        <v>1389</v>
      </c>
      <c r="P565" s="21" t="s">
        <v>2278</v>
      </c>
      <c r="Q565" s="21" t="s">
        <v>2259</v>
      </c>
      <c r="R565" s="21" t="s">
        <v>1976</v>
      </c>
      <c r="S565" s="21" t="s">
        <v>1389</v>
      </c>
      <c r="T565" s="21" t="s">
        <v>1389</v>
      </c>
      <c r="U565" s="21" t="s">
        <v>1390</v>
      </c>
      <c r="V565" s="21" t="s">
        <v>1389</v>
      </c>
      <c r="W565" s="21">
        <v>45131</v>
      </c>
      <c r="X565" s="21" t="s">
        <v>1738</v>
      </c>
      <c r="Y565" s="21" t="s">
        <v>1390</v>
      </c>
      <c r="Z565" s="21" t="s">
        <v>1389</v>
      </c>
      <c r="AA565" s="21" t="s">
        <v>130</v>
      </c>
      <c r="AB565" s="21" t="s">
        <v>1706</v>
      </c>
      <c r="AC565" s="21">
        <v>69143</v>
      </c>
      <c r="AD565" s="35">
        <v>44879</v>
      </c>
      <c r="AE565" s="21" t="s">
        <v>1739</v>
      </c>
      <c r="AF565" s="21" t="s">
        <v>2415</v>
      </c>
      <c r="AH565" s="21" t="s">
        <v>1389</v>
      </c>
      <c r="AI565" s="21" t="s">
        <v>974</v>
      </c>
      <c r="AJ565" s="21" t="s">
        <v>1018</v>
      </c>
      <c r="AK565"/>
    </row>
    <row r="566" spans="1:37" ht="26.4">
      <c r="A566" s="21">
        <v>1178</v>
      </c>
      <c r="B566" s="21" t="s">
        <v>1740</v>
      </c>
      <c r="C566" s="21">
        <v>45.690181012619298</v>
      </c>
      <c r="D566" s="21">
        <v>4.8286787279526697</v>
      </c>
      <c r="E566" s="21" t="s">
        <v>1741</v>
      </c>
      <c r="F566" s="21">
        <v>14</v>
      </c>
      <c r="G566" s="21" t="s">
        <v>1389</v>
      </c>
      <c r="M566" s="21" t="s">
        <v>1742</v>
      </c>
      <c r="N566" s="21" t="s">
        <v>1389</v>
      </c>
      <c r="O566" s="21" t="s">
        <v>1389</v>
      </c>
      <c r="P566" s="21" t="s">
        <v>2278</v>
      </c>
      <c r="Q566" s="21" t="s">
        <v>120</v>
      </c>
      <c r="R566" s="21" t="s">
        <v>1974</v>
      </c>
      <c r="S566" s="21" t="s">
        <v>1389</v>
      </c>
      <c r="T566" s="21" t="s">
        <v>1389</v>
      </c>
      <c r="U566" s="21" t="s">
        <v>1390</v>
      </c>
      <c r="V566" s="21">
        <v>1440</v>
      </c>
      <c r="W566" s="21">
        <v>45131</v>
      </c>
      <c r="X566" s="21" t="s">
        <v>1692</v>
      </c>
      <c r="Y566" s="21" t="s">
        <v>1390</v>
      </c>
      <c r="Z566" s="21" t="s">
        <v>1389</v>
      </c>
      <c r="AA566" s="21" t="s">
        <v>130</v>
      </c>
      <c r="AB566" s="21" t="s">
        <v>1505</v>
      </c>
      <c r="AC566" s="21">
        <v>69100</v>
      </c>
      <c r="AD566" s="35">
        <v>44847</v>
      </c>
      <c r="AE566" s="21" t="s">
        <v>1743</v>
      </c>
      <c r="AF566" s="21" t="s">
        <v>2415</v>
      </c>
      <c r="AH566" s="21" t="s">
        <v>1389</v>
      </c>
      <c r="AI566" s="21" t="s">
        <v>974</v>
      </c>
      <c r="AJ566" s="21" t="s">
        <v>1018</v>
      </c>
      <c r="AK566"/>
    </row>
    <row r="567" spans="1:37" ht="26.4">
      <c r="A567" s="21">
        <v>1179</v>
      </c>
      <c r="B567" s="21" t="s">
        <v>1744</v>
      </c>
      <c r="C567" s="21">
        <v>45.648513061701998</v>
      </c>
      <c r="D567" s="21">
        <v>4.9102507297224198</v>
      </c>
      <c r="E567" s="21" t="s">
        <v>1745</v>
      </c>
      <c r="F567" s="21">
        <v>32</v>
      </c>
      <c r="G567" s="21">
        <v>1</v>
      </c>
      <c r="M567" s="21" t="s">
        <v>1389</v>
      </c>
      <c r="N567" s="21" t="s">
        <v>1389</v>
      </c>
      <c r="O567" s="21" t="s">
        <v>1389</v>
      </c>
      <c r="P567" s="21" t="s">
        <v>2278</v>
      </c>
      <c r="Q567" s="21" t="s">
        <v>120</v>
      </c>
      <c r="R567" s="21" t="s">
        <v>1974</v>
      </c>
      <c r="S567" s="21" t="s">
        <v>1389</v>
      </c>
      <c r="T567" s="21" t="s">
        <v>1389</v>
      </c>
      <c r="U567" s="21" t="s">
        <v>1390</v>
      </c>
      <c r="V567" s="21" t="s">
        <v>1389</v>
      </c>
      <c r="W567" s="21">
        <v>45131</v>
      </c>
      <c r="X567" s="21" t="s">
        <v>1705</v>
      </c>
      <c r="Y567" s="21" t="s">
        <v>1398</v>
      </c>
      <c r="Z567" s="21" t="s">
        <v>1389</v>
      </c>
      <c r="AA567" s="21" t="s">
        <v>130</v>
      </c>
      <c r="AB567" s="21" t="s">
        <v>1746</v>
      </c>
      <c r="AC567" s="21">
        <v>69273</v>
      </c>
      <c r="AD567" s="35">
        <v>44901</v>
      </c>
      <c r="AE567" s="21" t="s">
        <v>1747</v>
      </c>
      <c r="AF567" s="21" t="s">
        <v>2415</v>
      </c>
      <c r="AH567" s="21" t="s">
        <v>1389</v>
      </c>
      <c r="AI567" s="21" t="s">
        <v>974</v>
      </c>
      <c r="AJ567" s="21" t="s">
        <v>1018</v>
      </c>
      <c r="AK567"/>
    </row>
    <row r="568" spans="1:37" ht="26.4">
      <c r="A568" s="21">
        <v>1180</v>
      </c>
      <c r="B568" s="21" t="s">
        <v>1748</v>
      </c>
      <c r="C568" s="21">
        <v>45.822683956699201</v>
      </c>
      <c r="D568" s="21">
        <v>4.7491303601251298</v>
      </c>
      <c r="E568" s="21" t="s">
        <v>1749</v>
      </c>
      <c r="F568" s="21">
        <v>34</v>
      </c>
      <c r="G568" s="21" t="s">
        <v>1389</v>
      </c>
      <c r="M568" s="21" t="s">
        <v>1750</v>
      </c>
      <c r="N568" s="21" t="s">
        <v>1389</v>
      </c>
      <c r="O568" s="21" t="s">
        <v>1389</v>
      </c>
      <c r="P568" s="21" t="s">
        <v>2278</v>
      </c>
      <c r="Q568" s="21" t="s">
        <v>2259</v>
      </c>
      <c r="R568" s="21" t="s">
        <v>1976</v>
      </c>
      <c r="S568" s="21" t="s">
        <v>1389</v>
      </c>
      <c r="T568" s="21" t="s">
        <v>1389</v>
      </c>
      <c r="U568" s="21" t="s">
        <v>1390</v>
      </c>
      <c r="V568" s="21" t="s">
        <v>1389</v>
      </c>
      <c r="W568" s="21">
        <v>45131</v>
      </c>
      <c r="X568" s="21" t="s">
        <v>1692</v>
      </c>
      <c r="Y568" s="21" t="s">
        <v>1390</v>
      </c>
      <c r="Z568" s="21" t="s">
        <v>1389</v>
      </c>
      <c r="AA568" s="21" t="s">
        <v>130</v>
      </c>
      <c r="AB568" s="21" t="s">
        <v>1526</v>
      </c>
      <c r="AC568" s="21">
        <v>69072</v>
      </c>
      <c r="AD568" s="35">
        <v>44959</v>
      </c>
      <c r="AE568" s="21" t="s">
        <v>1751</v>
      </c>
      <c r="AF568" s="21" t="s">
        <v>2415</v>
      </c>
      <c r="AH568" s="21" t="s">
        <v>1389</v>
      </c>
      <c r="AI568" s="21" t="s">
        <v>974</v>
      </c>
      <c r="AJ568" s="21" t="s">
        <v>1018</v>
      </c>
      <c r="AK568"/>
    </row>
    <row r="569" spans="1:37" ht="26.4">
      <c r="A569" s="21">
        <v>1181</v>
      </c>
      <c r="B569" s="21" t="s">
        <v>1752</v>
      </c>
      <c r="C569" s="21">
        <v>45.8808421400188</v>
      </c>
      <c r="D569" s="21">
        <v>4.8626231052856097</v>
      </c>
      <c r="E569" s="21" t="s">
        <v>1753</v>
      </c>
      <c r="F569" s="21" t="s">
        <v>1389</v>
      </c>
      <c r="G569" s="21" t="s">
        <v>1389</v>
      </c>
      <c r="M569" s="21" t="s">
        <v>1732</v>
      </c>
      <c r="N569" s="21" t="s">
        <v>1389</v>
      </c>
      <c r="O569" s="21" t="s">
        <v>1389</v>
      </c>
      <c r="P569" s="21" t="s">
        <v>2278</v>
      </c>
      <c r="Q569" s="21" t="s">
        <v>413</v>
      </c>
      <c r="R569" s="21" t="s">
        <v>1383</v>
      </c>
      <c r="S569" s="21" t="s">
        <v>1389</v>
      </c>
      <c r="T569" s="21" t="s">
        <v>1389</v>
      </c>
      <c r="U569" s="21" t="s">
        <v>1390</v>
      </c>
      <c r="V569" s="21" t="s">
        <v>1389</v>
      </c>
      <c r="W569" s="21">
        <v>45131</v>
      </c>
      <c r="X569" s="21" t="s">
        <v>1389</v>
      </c>
      <c r="Y569" s="21" t="s">
        <v>1390</v>
      </c>
      <c r="Z569" s="21" t="s">
        <v>1389</v>
      </c>
      <c r="AA569" s="21" t="s">
        <v>130</v>
      </c>
      <c r="AB569" s="21" t="s">
        <v>1733</v>
      </c>
      <c r="AC569" s="21">
        <v>69284</v>
      </c>
      <c r="AD569" s="35">
        <v>44879</v>
      </c>
      <c r="AE569" s="21" t="s">
        <v>1754</v>
      </c>
      <c r="AF569" s="21" t="s">
        <v>1729</v>
      </c>
      <c r="AH569" s="21" t="s">
        <v>1389</v>
      </c>
      <c r="AJ569" s="21" t="s">
        <v>1018</v>
      </c>
      <c r="AK569"/>
    </row>
    <row r="570" spans="1:37" ht="66">
      <c r="A570" s="21">
        <v>1182</v>
      </c>
      <c r="B570" s="21" t="s">
        <v>1755</v>
      </c>
      <c r="C570" s="21">
        <v>45.815756045245998</v>
      </c>
      <c r="D570" s="21">
        <v>4.8479445886273398</v>
      </c>
      <c r="E570" s="21" t="s">
        <v>411</v>
      </c>
      <c r="F570" s="21">
        <v>250</v>
      </c>
      <c r="G570" s="21" t="s">
        <v>1389</v>
      </c>
      <c r="M570" s="21" t="s">
        <v>1389</v>
      </c>
      <c r="N570" s="21" t="s">
        <v>1389</v>
      </c>
      <c r="O570" s="21" t="s">
        <v>1389</v>
      </c>
      <c r="P570" s="21" t="s">
        <v>2278</v>
      </c>
      <c r="Q570" s="21" t="s">
        <v>2259</v>
      </c>
      <c r="R570" s="21" t="s">
        <v>1974</v>
      </c>
      <c r="S570" s="21" t="s">
        <v>1389</v>
      </c>
      <c r="T570" s="21" t="s">
        <v>1389</v>
      </c>
      <c r="U570" s="21" t="s">
        <v>1390</v>
      </c>
      <c r="V570" s="21" t="s">
        <v>1389</v>
      </c>
      <c r="W570" s="21" t="s">
        <v>1756</v>
      </c>
      <c r="X570" s="21" t="s">
        <v>1692</v>
      </c>
      <c r="Y570" s="21" t="s">
        <v>1398</v>
      </c>
      <c r="Z570" s="21" t="s">
        <v>1389</v>
      </c>
      <c r="AA570" s="21" t="s">
        <v>130</v>
      </c>
      <c r="AB570" s="21" t="s">
        <v>1499</v>
      </c>
      <c r="AC570" s="21">
        <v>69063</v>
      </c>
      <c r="AD570" s="35">
        <v>44959</v>
      </c>
      <c r="AE570" s="21" t="s">
        <v>1757</v>
      </c>
      <c r="AF570" s="21" t="s">
        <v>2415</v>
      </c>
      <c r="AH570" s="21" t="s">
        <v>1389</v>
      </c>
      <c r="AI570" s="21" t="s">
        <v>974</v>
      </c>
      <c r="AJ570" s="21" t="s">
        <v>1018</v>
      </c>
      <c r="AK570"/>
    </row>
    <row r="571" spans="1:37" ht="26.4">
      <c r="A571" s="21">
        <v>1183</v>
      </c>
      <c r="B571" s="21" t="s">
        <v>1758</v>
      </c>
      <c r="C571" s="21">
        <v>45.768409273126203</v>
      </c>
      <c r="D571" s="21">
        <v>5.0306016323768299</v>
      </c>
      <c r="E571" s="21" t="s">
        <v>1759</v>
      </c>
      <c r="F571" s="21">
        <v>2</v>
      </c>
      <c r="G571" s="21" t="s">
        <v>1389</v>
      </c>
      <c r="M571" s="21" t="s">
        <v>1760</v>
      </c>
      <c r="N571" s="21" t="s">
        <v>1389</v>
      </c>
      <c r="O571" s="21" t="s">
        <v>1389</v>
      </c>
      <c r="P571" s="21" t="s">
        <v>2278</v>
      </c>
      <c r="Q571" s="21" t="s">
        <v>120</v>
      </c>
      <c r="R571" s="21" t="s">
        <v>1383</v>
      </c>
      <c r="S571" s="21" t="s">
        <v>1389</v>
      </c>
      <c r="T571" s="21" t="s">
        <v>1389</v>
      </c>
      <c r="U571" s="21" t="s">
        <v>1398</v>
      </c>
      <c r="V571" s="21" t="s">
        <v>1389</v>
      </c>
      <c r="W571" s="21">
        <v>45131</v>
      </c>
      <c r="X571" s="21" t="s">
        <v>1389</v>
      </c>
      <c r="Y571" s="21" t="s">
        <v>1390</v>
      </c>
      <c r="Z571" s="21" t="s">
        <v>1389</v>
      </c>
      <c r="AA571" s="21" t="s">
        <v>130</v>
      </c>
      <c r="AB571" s="21" t="s">
        <v>1463</v>
      </c>
      <c r="AC571" s="21">
        <v>69282</v>
      </c>
      <c r="AD571" s="35">
        <v>44937</v>
      </c>
      <c r="AE571" s="21" t="s">
        <v>1761</v>
      </c>
      <c r="AF571" s="21" t="s">
        <v>1667</v>
      </c>
      <c r="AH571" s="21" t="s">
        <v>1389</v>
      </c>
      <c r="AJ571" s="21" t="s">
        <v>1018</v>
      </c>
      <c r="AK571"/>
    </row>
    <row r="572" spans="1:37" ht="26.4">
      <c r="A572" s="21">
        <v>1184</v>
      </c>
      <c r="B572" s="21" t="s">
        <v>1762</v>
      </c>
      <c r="C572" s="21">
        <v>45.865068621142903</v>
      </c>
      <c r="D572" s="21">
        <v>4.7413955906443404</v>
      </c>
      <c r="E572" s="21" t="s">
        <v>1763</v>
      </c>
      <c r="F572" s="21">
        <v>90</v>
      </c>
      <c r="G572" s="21">
        <v>2</v>
      </c>
      <c r="M572" s="21" t="s">
        <v>1389</v>
      </c>
      <c r="N572" s="21" t="s">
        <v>1389</v>
      </c>
      <c r="O572" s="21" t="s">
        <v>1389</v>
      </c>
      <c r="P572" s="21" t="s">
        <v>2278</v>
      </c>
      <c r="Q572" s="21" t="s">
        <v>2259</v>
      </c>
      <c r="R572" s="21" t="s">
        <v>1974</v>
      </c>
      <c r="S572" s="21" t="s">
        <v>1389</v>
      </c>
      <c r="T572" s="21" t="s">
        <v>1389</v>
      </c>
      <c r="U572" s="21" t="s">
        <v>1390</v>
      </c>
      <c r="V572" s="21" t="s">
        <v>1389</v>
      </c>
      <c r="W572" s="21">
        <v>45131</v>
      </c>
      <c r="X572" s="21" t="s">
        <v>1692</v>
      </c>
      <c r="Y572" s="21" t="s">
        <v>1390</v>
      </c>
      <c r="Z572" s="21" t="s">
        <v>1389</v>
      </c>
      <c r="AA572" s="21" t="s">
        <v>130</v>
      </c>
      <c r="AB572" s="21" t="s">
        <v>1519</v>
      </c>
      <c r="AC572" s="21">
        <v>69117</v>
      </c>
      <c r="AD572" s="35">
        <v>44959</v>
      </c>
      <c r="AE572" s="21" t="s">
        <v>1764</v>
      </c>
      <c r="AF572" s="21" t="s">
        <v>2415</v>
      </c>
      <c r="AH572" s="21" t="s">
        <v>1389</v>
      </c>
      <c r="AI572" s="21" t="s">
        <v>974</v>
      </c>
      <c r="AJ572" s="21" t="s">
        <v>1018</v>
      </c>
      <c r="AK572"/>
    </row>
    <row r="573" spans="1:37" ht="26.4">
      <c r="A573" s="21">
        <v>1185</v>
      </c>
      <c r="B573" s="21" t="s">
        <v>1765</v>
      </c>
      <c r="C573" s="21">
        <v>45.600017647382501</v>
      </c>
      <c r="D573" s="21">
        <v>4.7698963336624098</v>
      </c>
      <c r="E573" s="21" t="s">
        <v>1766</v>
      </c>
      <c r="F573" s="21">
        <v>125</v>
      </c>
      <c r="G573" s="21">
        <v>3</v>
      </c>
      <c r="M573" s="21" t="s">
        <v>1389</v>
      </c>
      <c r="N573" s="21" t="s">
        <v>1389</v>
      </c>
      <c r="O573" s="21" t="s">
        <v>1389</v>
      </c>
      <c r="P573" s="21" t="s">
        <v>2278</v>
      </c>
      <c r="Q573" s="21" t="s">
        <v>2259</v>
      </c>
      <c r="R573" s="21" t="s">
        <v>1976</v>
      </c>
      <c r="S573" s="21" t="s">
        <v>1389</v>
      </c>
      <c r="T573" s="21" t="s">
        <v>1389</v>
      </c>
      <c r="U573" s="21" t="s">
        <v>1390</v>
      </c>
      <c r="V573" s="21" t="s">
        <v>1389</v>
      </c>
      <c r="W573" s="21">
        <v>45131</v>
      </c>
      <c r="X573" s="21" t="s">
        <v>1692</v>
      </c>
      <c r="Y573" s="21" t="s">
        <v>1390</v>
      </c>
      <c r="Z573" s="21" t="s">
        <v>1767</v>
      </c>
      <c r="AA573" s="21" t="s">
        <v>130</v>
      </c>
      <c r="AB573" s="21" t="s">
        <v>1457</v>
      </c>
      <c r="AC573" s="21">
        <v>69091</v>
      </c>
      <c r="AD573" s="35">
        <v>44901</v>
      </c>
      <c r="AE573" s="21" t="s">
        <v>1768</v>
      </c>
      <c r="AF573" s="21" t="s">
        <v>2415</v>
      </c>
      <c r="AH573" s="21" t="s">
        <v>1389</v>
      </c>
      <c r="AI573" s="21" t="s">
        <v>974</v>
      </c>
      <c r="AJ573" s="21" t="s">
        <v>1018</v>
      </c>
      <c r="AK573"/>
    </row>
    <row r="574" spans="1:37" ht="39.6">
      <c r="A574" s="21">
        <v>1186</v>
      </c>
      <c r="B574" s="21" t="s">
        <v>1769</v>
      </c>
      <c r="C574" s="21">
        <v>45.877548600752696</v>
      </c>
      <c r="D574" s="21">
        <v>4.8382295801207702</v>
      </c>
      <c r="E574" s="21" t="s">
        <v>1770</v>
      </c>
      <c r="F574" s="21">
        <v>125</v>
      </c>
      <c r="G574" s="21" t="s">
        <v>1389</v>
      </c>
      <c r="M574" s="21" t="s">
        <v>1771</v>
      </c>
      <c r="N574" s="21" t="s">
        <v>1389</v>
      </c>
      <c r="O574" s="21" t="s">
        <v>1389</v>
      </c>
      <c r="P574" s="21" t="s">
        <v>2278</v>
      </c>
      <c r="Q574" s="21" t="s">
        <v>2259</v>
      </c>
      <c r="R574" s="21" t="s">
        <v>1976</v>
      </c>
      <c r="S574" s="21" t="s">
        <v>1389</v>
      </c>
      <c r="T574" s="21" t="s">
        <v>1389</v>
      </c>
      <c r="U574" s="21" t="s">
        <v>1390</v>
      </c>
      <c r="V574" s="21" t="s">
        <v>1389</v>
      </c>
      <c r="W574" s="21" t="s">
        <v>1772</v>
      </c>
      <c r="X574" s="21" t="s">
        <v>1705</v>
      </c>
      <c r="Y574" s="21" t="s">
        <v>1390</v>
      </c>
      <c r="Z574" s="21" t="s">
        <v>1389</v>
      </c>
      <c r="AA574" s="21" t="s">
        <v>130</v>
      </c>
      <c r="AB574" s="21" t="s">
        <v>1706</v>
      </c>
      <c r="AC574" s="21">
        <v>69143</v>
      </c>
      <c r="AD574" s="35">
        <v>44879</v>
      </c>
      <c r="AE574" s="21" t="s">
        <v>1773</v>
      </c>
      <c r="AF574" s="21" t="s">
        <v>2415</v>
      </c>
      <c r="AH574" s="21" t="s">
        <v>1389</v>
      </c>
      <c r="AI574" s="21" t="s">
        <v>974</v>
      </c>
      <c r="AJ574" s="21" t="s">
        <v>1018</v>
      </c>
      <c r="AK574"/>
    </row>
    <row r="575" spans="1:37" ht="26.4">
      <c r="A575" s="21">
        <v>1187</v>
      </c>
      <c r="B575" s="21" t="s">
        <v>1774</v>
      </c>
      <c r="C575" s="21">
        <v>45.890410161186303</v>
      </c>
      <c r="D575" s="21">
        <v>4.8296043574113003</v>
      </c>
      <c r="E575" s="21" t="s">
        <v>1775</v>
      </c>
      <c r="F575" s="21">
        <v>15</v>
      </c>
      <c r="G575" s="21" t="s">
        <v>1389</v>
      </c>
      <c r="M575" s="21" t="s">
        <v>1389</v>
      </c>
      <c r="N575" s="21" t="s">
        <v>1389</v>
      </c>
      <c r="O575" s="21" t="s">
        <v>1389</v>
      </c>
      <c r="P575" s="21" t="s">
        <v>2278</v>
      </c>
      <c r="Q575" s="21" t="s">
        <v>2259</v>
      </c>
      <c r="R575" s="21" t="s">
        <v>1976</v>
      </c>
      <c r="S575" s="21" t="s">
        <v>1389</v>
      </c>
      <c r="T575" s="21" t="s">
        <v>1389</v>
      </c>
      <c r="U575" s="21" t="s">
        <v>1390</v>
      </c>
      <c r="V575" s="21" t="s">
        <v>1389</v>
      </c>
      <c r="W575" s="21">
        <v>45131</v>
      </c>
      <c r="X575" s="21" t="s">
        <v>1705</v>
      </c>
      <c r="Y575" s="21" t="s">
        <v>1398</v>
      </c>
      <c r="Z575" s="21" t="s">
        <v>1389</v>
      </c>
      <c r="AA575" s="21" t="s">
        <v>130</v>
      </c>
      <c r="AB575" s="21" t="s">
        <v>1676</v>
      </c>
      <c r="AC575" s="21">
        <v>69278</v>
      </c>
      <c r="AD575" s="35">
        <v>44879</v>
      </c>
      <c r="AE575" s="21" t="s">
        <v>1776</v>
      </c>
      <c r="AF575" s="21" t="s">
        <v>2415</v>
      </c>
      <c r="AH575" s="21" t="s">
        <v>1389</v>
      </c>
      <c r="AI575" s="21" t="s">
        <v>974</v>
      </c>
      <c r="AJ575" s="21" t="s">
        <v>1018</v>
      </c>
      <c r="AK575"/>
    </row>
    <row r="576" spans="1:37" ht="26.4">
      <c r="A576" s="21">
        <v>1188</v>
      </c>
      <c r="B576" s="21" t="s">
        <v>1777</v>
      </c>
      <c r="C576" s="21">
        <v>45.771531882584</v>
      </c>
      <c r="D576" s="21">
        <v>4.9873528368093103</v>
      </c>
      <c r="E576" s="21" t="s">
        <v>1778</v>
      </c>
      <c r="F576" s="21">
        <v>2</v>
      </c>
      <c r="G576" s="21" t="s">
        <v>1389</v>
      </c>
      <c r="M576" s="21" t="s">
        <v>1389</v>
      </c>
      <c r="N576" s="21" t="s">
        <v>1389</v>
      </c>
      <c r="O576" s="21" t="s">
        <v>1389</v>
      </c>
      <c r="P576" s="21" t="s">
        <v>2278</v>
      </c>
      <c r="Q576" s="21" t="s">
        <v>120</v>
      </c>
      <c r="R576" s="21" t="s">
        <v>1974</v>
      </c>
      <c r="S576" s="21" t="s">
        <v>1389</v>
      </c>
      <c r="T576" s="21" t="s">
        <v>1389</v>
      </c>
      <c r="U576" s="21" t="s">
        <v>1390</v>
      </c>
      <c r="V576" s="21" t="s">
        <v>1389</v>
      </c>
      <c r="W576" s="21">
        <v>45131</v>
      </c>
      <c r="X576" s="21" t="s">
        <v>1705</v>
      </c>
      <c r="Y576" s="21" t="s">
        <v>1390</v>
      </c>
      <c r="Z576" s="21" t="s">
        <v>1389</v>
      </c>
      <c r="AA576" s="21" t="s">
        <v>130</v>
      </c>
      <c r="AB576" s="21" t="s">
        <v>1463</v>
      </c>
      <c r="AC576" s="21">
        <v>69282</v>
      </c>
      <c r="AD576" s="35">
        <v>44937</v>
      </c>
      <c r="AE576" s="21" t="s">
        <v>1779</v>
      </c>
      <c r="AF576" s="21" t="s">
        <v>2415</v>
      </c>
      <c r="AH576" s="21" t="s">
        <v>1389</v>
      </c>
      <c r="AI576" s="21" t="s">
        <v>974</v>
      </c>
      <c r="AJ576" s="21" t="s">
        <v>1018</v>
      </c>
      <c r="AK576"/>
    </row>
    <row r="577" spans="1:37" ht="26.4">
      <c r="A577" s="21">
        <v>1189</v>
      </c>
      <c r="B577" s="21" t="s">
        <v>1780</v>
      </c>
      <c r="C577" s="21">
        <v>45.707090972036802</v>
      </c>
      <c r="D577" s="21">
        <v>4.9772800975970801</v>
      </c>
      <c r="E577" s="21" t="s">
        <v>1781</v>
      </c>
      <c r="F577" s="21">
        <v>22</v>
      </c>
      <c r="G577" s="21" t="s">
        <v>1389</v>
      </c>
      <c r="M577" s="21" t="s">
        <v>1782</v>
      </c>
      <c r="N577" s="21" t="s">
        <v>1389</v>
      </c>
      <c r="O577" s="21" t="s">
        <v>1389</v>
      </c>
      <c r="P577" s="21" t="s">
        <v>2278</v>
      </c>
      <c r="Q577" s="21" t="s">
        <v>120</v>
      </c>
      <c r="R577" s="21" t="s">
        <v>1974</v>
      </c>
      <c r="S577" s="21" t="s">
        <v>1389</v>
      </c>
      <c r="T577" s="21" t="s">
        <v>1389</v>
      </c>
      <c r="U577" s="21" t="s">
        <v>1390</v>
      </c>
      <c r="V577" s="21" t="s">
        <v>1389</v>
      </c>
      <c r="W577" s="21">
        <v>45131</v>
      </c>
      <c r="X577" s="21" t="s">
        <v>1705</v>
      </c>
      <c r="Y577" s="21" t="s">
        <v>1390</v>
      </c>
      <c r="Z577" s="21" t="s">
        <v>1389</v>
      </c>
      <c r="AA577" s="21" t="s">
        <v>130</v>
      </c>
      <c r="AB577" s="21" t="s">
        <v>1485</v>
      </c>
      <c r="AC577" s="21">
        <v>69290</v>
      </c>
      <c r="AD577" s="35">
        <v>44847</v>
      </c>
      <c r="AE577" s="21" t="s">
        <v>1783</v>
      </c>
      <c r="AF577" s="21" t="s">
        <v>2415</v>
      </c>
      <c r="AH577" s="21" t="s">
        <v>1389</v>
      </c>
      <c r="AI577" s="21" t="s">
        <v>974</v>
      </c>
      <c r="AJ577" s="21" t="s">
        <v>1018</v>
      </c>
      <c r="AK577"/>
    </row>
    <row r="578" spans="1:37">
      <c r="A578" s="21">
        <v>1190</v>
      </c>
      <c r="B578" s="21" t="s">
        <v>1784</v>
      </c>
      <c r="C578" s="21">
        <v>45.769948216512901</v>
      </c>
      <c r="D578" s="21">
        <v>5.0327890732127898</v>
      </c>
      <c r="E578" s="21" t="s">
        <v>1785</v>
      </c>
      <c r="F578" s="21">
        <v>10</v>
      </c>
      <c r="G578" s="21" t="s">
        <v>1389</v>
      </c>
      <c r="M578" s="21" t="s">
        <v>1389</v>
      </c>
      <c r="N578" s="21" t="s">
        <v>1389</v>
      </c>
      <c r="O578" s="21" t="s">
        <v>1389</v>
      </c>
      <c r="P578" s="21" t="s">
        <v>137</v>
      </c>
      <c r="Q578" s="21" t="s">
        <v>120</v>
      </c>
      <c r="R578" s="21" t="s">
        <v>1976</v>
      </c>
      <c r="S578" s="21" t="s">
        <v>1389</v>
      </c>
      <c r="T578" s="21" t="s">
        <v>1389</v>
      </c>
      <c r="U578" s="21" t="s">
        <v>1398</v>
      </c>
      <c r="V578" s="21" t="s">
        <v>1389</v>
      </c>
      <c r="W578" s="21">
        <v>45131</v>
      </c>
      <c r="X578" s="21" t="s">
        <v>1786</v>
      </c>
      <c r="Y578" s="21" t="s">
        <v>1390</v>
      </c>
      <c r="Z578" s="21">
        <v>1</v>
      </c>
      <c r="AA578" s="21" t="s">
        <v>130</v>
      </c>
      <c r="AB578" s="21" t="s">
        <v>1665</v>
      </c>
      <c r="AC578" s="21">
        <v>69279</v>
      </c>
      <c r="AD578" s="35">
        <v>44937</v>
      </c>
      <c r="AE578" s="21" t="s">
        <v>1787</v>
      </c>
      <c r="AF578" s="21" t="s">
        <v>1667</v>
      </c>
      <c r="AH578" s="21" t="s">
        <v>1389</v>
      </c>
      <c r="AJ578" s="21" t="s">
        <v>1018</v>
      </c>
      <c r="AK578"/>
    </row>
    <row r="579" spans="1:37" ht="26.4">
      <c r="A579" s="21">
        <v>1191</v>
      </c>
      <c r="B579" s="21" t="s">
        <v>1788</v>
      </c>
      <c r="C579" s="21">
        <v>45.8891610392104</v>
      </c>
      <c r="D579" s="21">
        <v>4.80675521678124</v>
      </c>
      <c r="E579" s="21" t="s">
        <v>1789</v>
      </c>
      <c r="F579" s="21">
        <v>20</v>
      </c>
      <c r="G579" s="21" t="s">
        <v>1389</v>
      </c>
      <c r="M579" s="21" t="s">
        <v>1790</v>
      </c>
      <c r="N579" s="21" t="s">
        <v>1389</v>
      </c>
      <c r="O579" s="21" t="s">
        <v>1389</v>
      </c>
      <c r="P579" s="21" t="s">
        <v>2278</v>
      </c>
      <c r="Q579" s="21" t="s">
        <v>120</v>
      </c>
      <c r="R579" s="21" t="s">
        <v>1974</v>
      </c>
      <c r="S579" s="21" t="s">
        <v>1389</v>
      </c>
      <c r="T579" s="21" t="s">
        <v>1389</v>
      </c>
      <c r="U579" s="21" t="s">
        <v>1390</v>
      </c>
      <c r="V579" s="21" t="s">
        <v>1389</v>
      </c>
      <c r="W579" s="21">
        <v>45131</v>
      </c>
      <c r="X579" s="21" t="s">
        <v>1389</v>
      </c>
      <c r="Y579" s="21" t="s">
        <v>1398</v>
      </c>
      <c r="Z579" s="21" t="s">
        <v>1389</v>
      </c>
      <c r="AA579" s="21" t="s">
        <v>130</v>
      </c>
      <c r="AB579" s="21" t="s">
        <v>1510</v>
      </c>
      <c r="AC579" s="21">
        <v>69207</v>
      </c>
      <c r="AD579" s="35">
        <v>44879</v>
      </c>
      <c r="AE579" s="21" t="s">
        <v>1791</v>
      </c>
      <c r="AF579" s="21" t="s">
        <v>2415</v>
      </c>
      <c r="AH579" s="21" t="s">
        <v>1389</v>
      </c>
      <c r="AI579" s="21" t="s">
        <v>974</v>
      </c>
      <c r="AJ579" s="21" t="s">
        <v>1018</v>
      </c>
      <c r="AK579"/>
    </row>
    <row r="580" spans="1:37" ht="26.4">
      <c r="A580" s="21">
        <v>1192</v>
      </c>
      <c r="B580" s="21" t="s">
        <v>1792</v>
      </c>
      <c r="C580" s="21">
        <v>45.767919807889903</v>
      </c>
      <c r="D580" s="21">
        <v>4.7320454778062002</v>
      </c>
      <c r="E580" s="21" t="s">
        <v>1793</v>
      </c>
      <c r="F580" s="21">
        <v>90</v>
      </c>
      <c r="G580" s="21" t="s">
        <v>1389</v>
      </c>
      <c r="M580" s="21" t="s">
        <v>1389</v>
      </c>
      <c r="N580" s="21" t="s">
        <v>1389</v>
      </c>
      <c r="O580" s="21" t="s">
        <v>1389</v>
      </c>
      <c r="P580" s="21" t="s">
        <v>2278</v>
      </c>
      <c r="Q580" s="21" t="s">
        <v>2259</v>
      </c>
      <c r="R580" s="21" t="s">
        <v>1974</v>
      </c>
      <c r="S580" s="21" t="s">
        <v>1389</v>
      </c>
      <c r="T580" s="21" t="s">
        <v>1389</v>
      </c>
      <c r="U580" s="21" t="s">
        <v>1390</v>
      </c>
      <c r="V580" s="21" t="s">
        <v>1389</v>
      </c>
      <c r="W580" s="21">
        <v>45131</v>
      </c>
      <c r="X580" s="21" t="s">
        <v>1692</v>
      </c>
      <c r="Y580" s="21" t="s">
        <v>1390</v>
      </c>
      <c r="Z580" s="21" t="s">
        <v>1389</v>
      </c>
      <c r="AA580" s="21" t="s">
        <v>130</v>
      </c>
      <c r="AB580" s="21" t="s">
        <v>1794</v>
      </c>
      <c r="AC580" s="21">
        <v>69205</v>
      </c>
      <c r="AD580" s="35">
        <v>44929</v>
      </c>
      <c r="AE580" s="21" t="s">
        <v>1795</v>
      </c>
      <c r="AF580" s="21" t="s">
        <v>2415</v>
      </c>
      <c r="AH580" s="21" t="s">
        <v>1389</v>
      </c>
      <c r="AI580" s="21" t="s">
        <v>974</v>
      </c>
      <c r="AJ580" s="21" t="s">
        <v>1018</v>
      </c>
      <c r="AK580"/>
    </row>
    <row r="581" spans="1:37" ht="26.4">
      <c r="A581" s="21">
        <v>1193</v>
      </c>
      <c r="B581" s="21" t="s">
        <v>1796</v>
      </c>
      <c r="C581" s="21">
        <v>45.870620729113298</v>
      </c>
      <c r="D581" s="21">
        <v>4.82061401894613</v>
      </c>
      <c r="E581" s="21" t="s">
        <v>1797</v>
      </c>
      <c r="F581" s="21" t="s">
        <v>1389</v>
      </c>
      <c r="G581" s="21" t="s">
        <v>1389</v>
      </c>
      <c r="M581" s="21" t="s">
        <v>1726</v>
      </c>
      <c r="N581" s="21" t="s">
        <v>1389</v>
      </c>
      <c r="O581" s="21" t="s">
        <v>1389</v>
      </c>
      <c r="P581" s="21" t="s">
        <v>2278</v>
      </c>
      <c r="Q581" s="21" t="s">
        <v>413</v>
      </c>
      <c r="R581" s="21" t="s">
        <v>1383</v>
      </c>
      <c r="S581" s="21" t="s">
        <v>1389</v>
      </c>
      <c r="T581" s="21" t="s">
        <v>1389</v>
      </c>
      <c r="U581" s="21" t="s">
        <v>1390</v>
      </c>
      <c r="V581" s="21" t="s">
        <v>1389</v>
      </c>
      <c r="W581" s="21">
        <v>45131</v>
      </c>
      <c r="X581" s="21" t="s">
        <v>1389</v>
      </c>
      <c r="Y581" s="21" t="s">
        <v>1390</v>
      </c>
      <c r="Z581" s="21" t="s">
        <v>1389</v>
      </c>
      <c r="AA581" s="21" t="s">
        <v>130</v>
      </c>
      <c r="AB581" s="21" t="s">
        <v>1798</v>
      </c>
      <c r="AC581" s="21">
        <v>69071</v>
      </c>
      <c r="AD581" s="35">
        <v>44879</v>
      </c>
      <c r="AE581" s="21" t="s">
        <v>1799</v>
      </c>
      <c r="AF581" s="21" t="s">
        <v>1729</v>
      </c>
      <c r="AH581" s="21" t="s">
        <v>1389</v>
      </c>
      <c r="AJ581" s="21" t="s">
        <v>1018</v>
      </c>
      <c r="AK581"/>
    </row>
    <row r="582" spans="1:37" ht="26.4">
      <c r="A582" s="21">
        <v>1194</v>
      </c>
      <c r="B582" s="21" t="s">
        <v>1800</v>
      </c>
      <c r="C582" s="21">
        <v>45.764283281412901</v>
      </c>
      <c r="D582" s="21">
        <v>4.7711256044668797</v>
      </c>
      <c r="E582" s="21" t="s">
        <v>416</v>
      </c>
      <c r="F582" s="21">
        <v>3</v>
      </c>
      <c r="G582" s="21" t="s">
        <v>1389</v>
      </c>
      <c r="M582" s="21" t="s">
        <v>1389</v>
      </c>
      <c r="N582" s="21" t="s">
        <v>1389</v>
      </c>
      <c r="O582" s="21" t="s">
        <v>1389</v>
      </c>
      <c r="P582" s="21" t="s">
        <v>2278</v>
      </c>
      <c r="Q582" s="21" t="s">
        <v>120</v>
      </c>
      <c r="R582" s="21" t="s">
        <v>1976</v>
      </c>
      <c r="S582" s="21" t="s">
        <v>1389</v>
      </c>
      <c r="T582" s="21" t="s">
        <v>1389</v>
      </c>
      <c r="U582" s="21" t="s">
        <v>1390</v>
      </c>
      <c r="V582" s="21" t="s">
        <v>1389</v>
      </c>
      <c r="W582" s="21">
        <v>45131</v>
      </c>
      <c r="X582" s="21" t="s">
        <v>1389</v>
      </c>
      <c r="Y582" s="21" t="s">
        <v>1390</v>
      </c>
      <c r="Z582" s="21" t="s">
        <v>1389</v>
      </c>
      <c r="AA582" s="21" t="s">
        <v>130</v>
      </c>
      <c r="AB582" s="21" t="s">
        <v>1399</v>
      </c>
      <c r="AC582" s="21">
        <v>69244</v>
      </c>
      <c r="AD582" s="35">
        <v>44929</v>
      </c>
      <c r="AE582" s="21" t="s">
        <v>1801</v>
      </c>
      <c r="AF582" s="21" t="s">
        <v>2415</v>
      </c>
      <c r="AH582" s="21" t="s">
        <v>1389</v>
      </c>
      <c r="AI582" s="21" t="s">
        <v>974</v>
      </c>
      <c r="AJ582" s="21" t="s">
        <v>1018</v>
      </c>
      <c r="AK582"/>
    </row>
    <row r="583" spans="1:37" ht="26.4">
      <c r="A583" s="21">
        <v>1195</v>
      </c>
      <c r="B583" s="21" t="s">
        <v>1802</v>
      </c>
      <c r="C583" s="21">
        <v>45.7061610124507</v>
      </c>
      <c r="D583" s="21">
        <v>4.8240038413152</v>
      </c>
      <c r="E583" s="21" t="s">
        <v>1530</v>
      </c>
      <c r="F583" s="21">
        <v>15</v>
      </c>
      <c r="G583" s="21" t="s">
        <v>1389</v>
      </c>
      <c r="M583" s="21" t="s">
        <v>1803</v>
      </c>
      <c r="N583" s="21" t="s">
        <v>1389</v>
      </c>
      <c r="O583" s="21" t="s">
        <v>1389</v>
      </c>
      <c r="P583" s="21" t="s">
        <v>2278</v>
      </c>
      <c r="Q583" s="21" t="s">
        <v>120</v>
      </c>
      <c r="R583" s="21" t="s">
        <v>1974</v>
      </c>
      <c r="S583" s="21" t="s">
        <v>1389</v>
      </c>
      <c r="T583" s="21" t="s">
        <v>1389</v>
      </c>
      <c r="U583" s="21" t="s">
        <v>1390</v>
      </c>
      <c r="V583" s="21" t="s">
        <v>1389</v>
      </c>
      <c r="W583" s="21">
        <v>45131</v>
      </c>
      <c r="X583" s="21" t="s">
        <v>1389</v>
      </c>
      <c r="Y583" s="21" t="s">
        <v>1390</v>
      </c>
      <c r="Z583" s="21" t="s">
        <v>1389</v>
      </c>
      <c r="AA583" s="21" t="s">
        <v>130</v>
      </c>
      <c r="AB583" s="21" t="s">
        <v>1532</v>
      </c>
      <c r="AC583" s="21">
        <v>69152</v>
      </c>
      <c r="AD583" s="35">
        <v>44915</v>
      </c>
      <c r="AE583" s="21" t="s">
        <v>1804</v>
      </c>
      <c r="AF583" s="21" t="s">
        <v>2415</v>
      </c>
      <c r="AH583" s="21" t="s">
        <v>1389</v>
      </c>
      <c r="AI583" s="21" t="s">
        <v>974</v>
      </c>
      <c r="AJ583" s="21" t="s">
        <v>1018</v>
      </c>
      <c r="AK583"/>
    </row>
    <row r="584" spans="1:37" ht="26.4">
      <c r="A584" s="21">
        <v>1196</v>
      </c>
      <c r="B584" s="21" t="s">
        <v>1805</v>
      </c>
      <c r="C584" s="21">
        <v>45.829531589197799</v>
      </c>
      <c r="D584" s="21">
        <v>4.84639908928333</v>
      </c>
      <c r="E584" s="21" t="s">
        <v>1483</v>
      </c>
      <c r="F584" s="21" t="s">
        <v>1389</v>
      </c>
      <c r="G584" s="21" t="s">
        <v>1389</v>
      </c>
      <c r="M584" s="21" t="s">
        <v>1806</v>
      </c>
      <c r="N584" s="21" t="s">
        <v>1389</v>
      </c>
      <c r="O584" s="21" t="s">
        <v>1389</v>
      </c>
      <c r="P584" s="21" t="s">
        <v>2278</v>
      </c>
      <c r="Q584" s="21" t="s">
        <v>413</v>
      </c>
      <c r="R584" s="21" t="s">
        <v>1383</v>
      </c>
      <c r="S584" s="21" t="s">
        <v>1389</v>
      </c>
      <c r="T584" s="21" t="s">
        <v>1389</v>
      </c>
      <c r="U584" s="21" t="s">
        <v>1390</v>
      </c>
      <c r="V584" s="21" t="s">
        <v>1389</v>
      </c>
      <c r="W584" s="21">
        <v>45131</v>
      </c>
      <c r="X584" s="21" t="s">
        <v>1389</v>
      </c>
      <c r="Y584" s="21" t="s">
        <v>1390</v>
      </c>
      <c r="Z584" s="21" t="s">
        <v>1500</v>
      </c>
      <c r="AA584" s="21" t="s">
        <v>130</v>
      </c>
      <c r="AB584" s="21" t="s">
        <v>1499</v>
      </c>
      <c r="AC584" s="21">
        <v>69063</v>
      </c>
      <c r="AD584" s="35">
        <v>44959</v>
      </c>
      <c r="AE584" s="21" t="s">
        <v>1807</v>
      </c>
      <c r="AF584" s="21" t="s">
        <v>1678</v>
      </c>
      <c r="AH584" s="21" t="s">
        <v>1389</v>
      </c>
      <c r="AJ584" s="21" t="s">
        <v>1018</v>
      </c>
      <c r="AK584"/>
    </row>
    <row r="585" spans="1:37" ht="26.4">
      <c r="A585" s="21">
        <v>1197</v>
      </c>
      <c r="B585" s="21" t="s">
        <v>1808</v>
      </c>
      <c r="C585" s="21">
        <v>45.849072791263303</v>
      </c>
      <c r="D585" s="21">
        <v>4.83150265660844</v>
      </c>
      <c r="E585" s="21" t="s">
        <v>1809</v>
      </c>
      <c r="F585" s="21">
        <v>29</v>
      </c>
      <c r="G585" s="21" t="s">
        <v>1389</v>
      </c>
      <c r="M585" s="21" t="s">
        <v>1810</v>
      </c>
      <c r="N585" s="21" t="s">
        <v>1389</v>
      </c>
      <c r="O585" s="21" t="s">
        <v>1389</v>
      </c>
      <c r="P585" s="21" t="s">
        <v>2278</v>
      </c>
      <c r="Q585" s="21" t="s">
        <v>2259</v>
      </c>
      <c r="R585" s="21" t="s">
        <v>1976</v>
      </c>
      <c r="S585" s="21" t="s">
        <v>1389</v>
      </c>
      <c r="T585" s="21" t="s">
        <v>1389</v>
      </c>
      <c r="U585" s="21" t="s">
        <v>1390</v>
      </c>
      <c r="V585" s="21" t="s">
        <v>1389</v>
      </c>
      <c r="W585" s="21">
        <v>45131</v>
      </c>
      <c r="X585" s="21" t="s">
        <v>1692</v>
      </c>
      <c r="Y585" s="21" t="s">
        <v>1390</v>
      </c>
      <c r="Z585" s="21" t="s">
        <v>1811</v>
      </c>
      <c r="AA585" s="21" t="s">
        <v>130</v>
      </c>
      <c r="AB585" s="21" t="s">
        <v>1580</v>
      </c>
      <c r="AC585" s="21">
        <v>69068</v>
      </c>
      <c r="AD585" s="35">
        <v>44959</v>
      </c>
      <c r="AE585" s="21" t="s">
        <v>1812</v>
      </c>
      <c r="AF585" s="21" t="s">
        <v>2415</v>
      </c>
      <c r="AH585" s="21" t="s">
        <v>1389</v>
      </c>
      <c r="AI585" s="21" t="s">
        <v>974</v>
      </c>
      <c r="AJ585" s="21" t="s">
        <v>1018</v>
      </c>
      <c r="AK585"/>
    </row>
    <row r="586" spans="1:37" ht="26.4">
      <c r="A586" s="21">
        <v>1198</v>
      </c>
      <c r="B586" s="21" t="s">
        <v>1813</v>
      </c>
      <c r="C586" s="21">
        <v>45.721716949784799</v>
      </c>
      <c r="D586" s="21">
        <v>4.9135390631256204</v>
      </c>
      <c r="E586" s="21" t="s">
        <v>1492</v>
      </c>
      <c r="F586" s="21">
        <v>140</v>
      </c>
      <c r="G586" s="21">
        <v>1</v>
      </c>
      <c r="M586" s="21" t="s">
        <v>1814</v>
      </c>
      <c r="N586" s="21" t="s">
        <v>1389</v>
      </c>
      <c r="O586" s="21" t="s">
        <v>1389</v>
      </c>
      <c r="P586" s="21" t="s">
        <v>2278</v>
      </c>
      <c r="Q586" s="21" t="s">
        <v>2259</v>
      </c>
      <c r="R586" s="21" t="s">
        <v>1974</v>
      </c>
      <c r="S586" s="21" t="s">
        <v>1389</v>
      </c>
      <c r="T586" s="21" t="s">
        <v>1389</v>
      </c>
      <c r="U586" s="21" t="s">
        <v>1390</v>
      </c>
      <c r="V586" s="21" t="s">
        <v>1389</v>
      </c>
      <c r="W586" s="21">
        <v>45131</v>
      </c>
      <c r="X586" s="21" t="s">
        <v>1705</v>
      </c>
      <c r="Y586" s="21" t="s">
        <v>1398</v>
      </c>
      <c r="Z586" s="21" t="s">
        <v>1815</v>
      </c>
      <c r="AA586" s="21" t="s">
        <v>130</v>
      </c>
      <c r="AB586" s="21" t="s">
        <v>1452</v>
      </c>
      <c r="AC586" s="21">
        <v>69029</v>
      </c>
      <c r="AD586" s="35">
        <v>44901</v>
      </c>
      <c r="AE586" s="21" t="s">
        <v>1816</v>
      </c>
      <c r="AF586" s="21" t="s">
        <v>2415</v>
      </c>
      <c r="AH586" s="21" t="s">
        <v>1389</v>
      </c>
      <c r="AI586" s="21" t="s">
        <v>974</v>
      </c>
      <c r="AJ586" s="21" t="s">
        <v>1018</v>
      </c>
      <c r="AK586"/>
    </row>
    <row r="587" spans="1:37" ht="26.4">
      <c r="A587" s="21">
        <v>1199</v>
      </c>
      <c r="B587" s="21" t="s">
        <v>1817</v>
      </c>
      <c r="C587" s="21">
        <v>45.587115972324298</v>
      </c>
      <c r="D587" s="21">
        <v>4.7745610810152703</v>
      </c>
      <c r="E587" s="21" t="s">
        <v>1818</v>
      </c>
      <c r="F587" s="21">
        <v>200</v>
      </c>
      <c r="G587" s="21">
        <v>1</v>
      </c>
      <c r="M587" s="21" t="s">
        <v>1389</v>
      </c>
      <c r="N587" s="21" t="s">
        <v>1389</v>
      </c>
      <c r="O587" s="21" t="s">
        <v>1389</v>
      </c>
      <c r="P587" s="21" t="s">
        <v>2278</v>
      </c>
      <c r="Q587" s="21" t="s">
        <v>2259</v>
      </c>
      <c r="R587" s="21" t="s">
        <v>1974</v>
      </c>
      <c r="S587" s="21" t="s">
        <v>1389</v>
      </c>
      <c r="T587" s="21" t="s">
        <v>1389</v>
      </c>
      <c r="U587" s="21" t="s">
        <v>1390</v>
      </c>
      <c r="V587" s="21" t="s">
        <v>1389</v>
      </c>
      <c r="W587" s="21">
        <v>45131</v>
      </c>
      <c r="X587" s="21" t="s">
        <v>1389</v>
      </c>
      <c r="Y587" s="21" t="s">
        <v>1390</v>
      </c>
      <c r="Z587" s="21" t="s">
        <v>1389</v>
      </c>
      <c r="AA587" s="21" t="s">
        <v>130</v>
      </c>
      <c r="AB587" s="21" t="s">
        <v>1457</v>
      </c>
      <c r="AC587" s="21">
        <v>69091</v>
      </c>
      <c r="AD587" s="35">
        <v>44901</v>
      </c>
      <c r="AE587" s="21" t="s">
        <v>1819</v>
      </c>
      <c r="AF587" s="21" t="s">
        <v>2415</v>
      </c>
      <c r="AH587" s="21" t="s">
        <v>1389</v>
      </c>
      <c r="AI587" s="21" t="s">
        <v>974</v>
      </c>
      <c r="AJ587" s="21" t="s">
        <v>1018</v>
      </c>
      <c r="AK587"/>
    </row>
    <row r="588" spans="1:37" ht="26.4">
      <c r="A588" s="21">
        <v>1200</v>
      </c>
      <c r="B588" s="21" t="s">
        <v>1820</v>
      </c>
      <c r="C588" s="21">
        <v>45.734656827102</v>
      </c>
      <c r="D588" s="21">
        <v>4.7682703919812903</v>
      </c>
      <c r="E588" s="21" t="s">
        <v>1821</v>
      </c>
      <c r="F588" s="21">
        <v>176</v>
      </c>
      <c r="G588" s="21">
        <v>7</v>
      </c>
      <c r="M588" s="21" t="s">
        <v>1806</v>
      </c>
      <c r="N588" s="21" t="s">
        <v>1389</v>
      </c>
      <c r="O588" s="21" t="s">
        <v>1389</v>
      </c>
      <c r="P588" s="21" t="s">
        <v>2278</v>
      </c>
      <c r="Q588" s="21" t="s">
        <v>2259</v>
      </c>
      <c r="R588" s="21" t="s">
        <v>1974</v>
      </c>
      <c r="S588" s="21" t="s">
        <v>1389</v>
      </c>
      <c r="T588" s="21" t="s">
        <v>1389</v>
      </c>
      <c r="U588" s="21" t="s">
        <v>1390</v>
      </c>
      <c r="V588" s="21" t="s">
        <v>1389</v>
      </c>
      <c r="W588" s="21">
        <v>45131</v>
      </c>
      <c r="X588" s="21" t="s">
        <v>1692</v>
      </c>
      <c r="Y588" s="21" t="s">
        <v>1390</v>
      </c>
      <c r="Z588" s="21" t="s">
        <v>1406</v>
      </c>
      <c r="AA588" s="21" t="s">
        <v>130</v>
      </c>
      <c r="AB588" s="21" t="s">
        <v>1432</v>
      </c>
      <c r="AC588" s="21">
        <v>69089</v>
      </c>
      <c r="AD588" s="35">
        <v>44929</v>
      </c>
      <c r="AE588" s="21" t="s">
        <v>1822</v>
      </c>
      <c r="AF588" s="21" t="s">
        <v>2415</v>
      </c>
      <c r="AH588" s="21" t="s">
        <v>1389</v>
      </c>
      <c r="AI588" s="21" t="s">
        <v>974</v>
      </c>
      <c r="AJ588" s="21" t="s">
        <v>1018</v>
      </c>
      <c r="AK588"/>
    </row>
    <row r="589" spans="1:37" ht="26.4">
      <c r="A589" s="21">
        <v>1201</v>
      </c>
      <c r="B589" s="21" t="s">
        <v>1823</v>
      </c>
      <c r="C589" s="21">
        <v>45.785005333025801</v>
      </c>
      <c r="D589" s="21">
        <v>4.7173318289355199</v>
      </c>
      <c r="E589" s="21" t="s">
        <v>1685</v>
      </c>
      <c r="F589" s="21">
        <v>350</v>
      </c>
      <c r="G589" s="21">
        <v>6</v>
      </c>
      <c r="M589" s="21" t="s">
        <v>1824</v>
      </c>
      <c r="N589" s="21" t="s">
        <v>1389</v>
      </c>
      <c r="O589" s="21" t="s">
        <v>1389</v>
      </c>
      <c r="P589" s="21" t="s">
        <v>2278</v>
      </c>
      <c r="Q589" s="21" t="s">
        <v>2259</v>
      </c>
      <c r="R589" s="21" t="s">
        <v>1974</v>
      </c>
      <c r="S589" s="21" t="s">
        <v>1389</v>
      </c>
      <c r="T589" s="21" t="s">
        <v>1389</v>
      </c>
      <c r="U589" s="21" t="s">
        <v>1390</v>
      </c>
      <c r="V589" s="21" t="s">
        <v>1389</v>
      </c>
      <c r="W589" s="21">
        <v>45131</v>
      </c>
      <c r="X589" s="21" t="s">
        <v>1687</v>
      </c>
      <c r="Y589" s="21" t="s">
        <v>1398</v>
      </c>
      <c r="Z589" s="21" t="s">
        <v>1825</v>
      </c>
      <c r="AA589" s="21" t="s">
        <v>130</v>
      </c>
      <c r="AB589" s="21" t="s">
        <v>1688</v>
      </c>
      <c r="AC589" s="21">
        <v>69127</v>
      </c>
      <c r="AD589" s="35">
        <v>44929</v>
      </c>
      <c r="AE589" s="21" t="s">
        <v>1826</v>
      </c>
      <c r="AF589" s="21" t="s">
        <v>2415</v>
      </c>
      <c r="AH589" s="21" t="s">
        <v>1389</v>
      </c>
      <c r="AI589" s="21" t="s">
        <v>974</v>
      </c>
      <c r="AJ589" s="21" t="s">
        <v>1018</v>
      </c>
      <c r="AK589"/>
    </row>
    <row r="590" spans="1:37" ht="26.4">
      <c r="A590" s="21">
        <v>1202</v>
      </c>
      <c r="B590" s="21" t="s">
        <v>1827</v>
      </c>
      <c r="C590" s="21">
        <v>45.777664422279003</v>
      </c>
      <c r="D590" s="21">
        <v>5.0266022096627703</v>
      </c>
      <c r="E590" s="21" t="s">
        <v>1828</v>
      </c>
      <c r="F590" s="21">
        <v>2</v>
      </c>
      <c r="G590" s="21" t="s">
        <v>1389</v>
      </c>
      <c r="M590" s="21" t="s">
        <v>1389</v>
      </c>
      <c r="N590" s="21" t="s">
        <v>1389</v>
      </c>
      <c r="O590" s="21" t="s">
        <v>1389</v>
      </c>
      <c r="P590" s="21" t="s">
        <v>582</v>
      </c>
      <c r="Q590" s="21" t="s">
        <v>413</v>
      </c>
      <c r="R590" s="21" t="s">
        <v>1383</v>
      </c>
      <c r="S590" s="21" t="s">
        <v>1976</v>
      </c>
      <c r="T590" s="21" t="s">
        <v>1389</v>
      </c>
      <c r="U590" s="21" t="s">
        <v>1390</v>
      </c>
      <c r="V590" s="21" t="s">
        <v>1389</v>
      </c>
      <c r="W590" s="21">
        <v>45131</v>
      </c>
      <c r="X590" s="21" t="s">
        <v>1389</v>
      </c>
      <c r="Y590" s="21" t="s">
        <v>1390</v>
      </c>
      <c r="Z590" s="21" t="s">
        <v>1389</v>
      </c>
      <c r="AA590" s="21" t="s">
        <v>130</v>
      </c>
      <c r="AB590" s="21" t="s">
        <v>1463</v>
      </c>
      <c r="AC590" s="21">
        <v>69282</v>
      </c>
      <c r="AD590" s="35">
        <v>44937</v>
      </c>
      <c r="AE590" s="21" t="s">
        <v>1829</v>
      </c>
      <c r="AF590" s="21" t="s">
        <v>1667</v>
      </c>
      <c r="AH590" s="21" t="s">
        <v>1389</v>
      </c>
      <c r="AJ590" s="21" t="s">
        <v>1018</v>
      </c>
      <c r="AK590"/>
    </row>
    <row r="591" spans="1:37" ht="26.4">
      <c r="A591" s="21">
        <v>1203</v>
      </c>
      <c r="B591" s="21" t="s">
        <v>1830</v>
      </c>
      <c r="C591" s="21">
        <v>45.745790301678497</v>
      </c>
      <c r="D591" s="21">
        <v>4.9555483812304102</v>
      </c>
      <c r="E591" s="21" t="s">
        <v>1831</v>
      </c>
      <c r="F591" s="21">
        <v>50</v>
      </c>
      <c r="G591" s="21" t="s">
        <v>1389</v>
      </c>
      <c r="M591" s="21" t="s">
        <v>1389</v>
      </c>
      <c r="N591" s="21" t="s">
        <v>1389</v>
      </c>
      <c r="O591" s="21" t="s">
        <v>1389</v>
      </c>
      <c r="P591" s="21" t="s">
        <v>2278</v>
      </c>
      <c r="Q591" s="21" t="s">
        <v>120</v>
      </c>
      <c r="R591" s="21" t="s">
        <v>1976</v>
      </c>
      <c r="S591" s="21" t="s">
        <v>1389</v>
      </c>
      <c r="T591" s="21" t="s">
        <v>1389</v>
      </c>
      <c r="U591" s="21" t="s">
        <v>1390</v>
      </c>
      <c r="V591" s="21" t="s">
        <v>1389</v>
      </c>
      <c r="W591" s="21">
        <v>45131</v>
      </c>
      <c r="X591" s="21" t="s">
        <v>1692</v>
      </c>
      <c r="Y591" s="21" t="s">
        <v>1398</v>
      </c>
      <c r="Z591" s="21" t="s">
        <v>1389</v>
      </c>
      <c r="AA591" s="21" t="s">
        <v>130</v>
      </c>
      <c r="AB591" s="21" t="s">
        <v>1832</v>
      </c>
      <c r="AC591" s="21">
        <v>69271</v>
      </c>
      <c r="AD591" s="35">
        <v>44937</v>
      </c>
      <c r="AE591" s="21" t="s">
        <v>1833</v>
      </c>
      <c r="AF591" s="21" t="s">
        <v>2415</v>
      </c>
      <c r="AH591" s="21" t="s">
        <v>1389</v>
      </c>
      <c r="AI591" s="21" t="s">
        <v>974</v>
      </c>
      <c r="AJ591" s="21" t="s">
        <v>1018</v>
      </c>
      <c r="AK591"/>
    </row>
    <row r="592" spans="1:37" ht="26.4">
      <c r="A592" s="21">
        <v>1204</v>
      </c>
      <c r="B592" s="21" t="s">
        <v>1834</v>
      </c>
      <c r="C592" s="21">
        <v>45.876386313052897</v>
      </c>
      <c r="D592" s="21">
        <v>4.84321996047598</v>
      </c>
      <c r="E592" s="21" t="s">
        <v>1835</v>
      </c>
      <c r="F592" s="21" t="s">
        <v>1389</v>
      </c>
      <c r="G592" s="21" t="s">
        <v>1389</v>
      </c>
      <c r="M592" s="21" t="s">
        <v>1836</v>
      </c>
      <c r="N592" s="21" t="s">
        <v>1389</v>
      </c>
      <c r="O592" s="21" t="s">
        <v>1389</v>
      </c>
      <c r="P592" s="63" t="s">
        <v>2278</v>
      </c>
      <c r="Q592" s="21" t="s">
        <v>413</v>
      </c>
      <c r="R592" s="21" t="s">
        <v>1383</v>
      </c>
      <c r="S592" s="21" t="s">
        <v>1389</v>
      </c>
      <c r="T592" s="21" t="s">
        <v>1389</v>
      </c>
      <c r="U592" s="21" t="s">
        <v>1390</v>
      </c>
      <c r="V592" s="21" t="s">
        <v>1389</v>
      </c>
      <c r="W592" s="21">
        <v>45131</v>
      </c>
      <c r="X592" s="21" t="s">
        <v>1389</v>
      </c>
      <c r="Y592" s="21" t="s">
        <v>1390</v>
      </c>
      <c r="Z592" s="21" t="s">
        <v>1389</v>
      </c>
      <c r="AA592" s="21" t="s">
        <v>130</v>
      </c>
      <c r="AB592" s="21" t="s">
        <v>1706</v>
      </c>
      <c r="AC592" s="21">
        <v>69143</v>
      </c>
      <c r="AD592" s="35">
        <v>44879</v>
      </c>
      <c r="AE592" s="21" t="s">
        <v>1837</v>
      </c>
      <c r="AF592" s="21" t="s">
        <v>1729</v>
      </c>
      <c r="AH592" s="21" t="s">
        <v>1389</v>
      </c>
      <c r="AJ592" s="21" t="s">
        <v>1018</v>
      </c>
      <c r="AK592"/>
    </row>
    <row r="593" spans="1:37" ht="26.4">
      <c r="A593" s="21">
        <v>1205</v>
      </c>
      <c r="B593" s="21" t="s">
        <v>1838</v>
      </c>
      <c r="C593" s="21">
        <v>45.742563481195099</v>
      </c>
      <c r="D593" s="21">
        <v>4.9062574703494803</v>
      </c>
      <c r="E593" s="21" t="s">
        <v>1839</v>
      </c>
      <c r="F593" s="21">
        <v>187</v>
      </c>
      <c r="G593" s="21">
        <v>9</v>
      </c>
      <c r="M593" s="21" t="s">
        <v>1389</v>
      </c>
      <c r="N593" s="21" t="s">
        <v>1389</v>
      </c>
      <c r="O593" s="21" t="s">
        <v>1389</v>
      </c>
      <c r="P593" s="21" t="s">
        <v>2278</v>
      </c>
      <c r="Q593" s="21" t="s">
        <v>2259</v>
      </c>
      <c r="R593" s="21" t="s">
        <v>1974</v>
      </c>
      <c r="S593" s="21" t="s">
        <v>1389</v>
      </c>
      <c r="T593" s="21" t="s">
        <v>1389</v>
      </c>
      <c r="U593" s="21" t="s">
        <v>1390</v>
      </c>
      <c r="V593" s="21" t="s">
        <v>1389</v>
      </c>
      <c r="W593" s="21">
        <v>45131</v>
      </c>
      <c r="X593" s="21" t="s">
        <v>1840</v>
      </c>
      <c r="Y593" s="21" t="s">
        <v>1390</v>
      </c>
      <c r="Z593" s="21" t="s">
        <v>1389</v>
      </c>
      <c r="AA593" s="21" t="s">
        <v>130</v>
      </c>
      <c r="AB593" s="21" t="s">
        <v>1452</v>
      </c>
      <c r="AC593" s="21">
        <v>69029</v>
      </c>
      <c r="AD593" s="35">
        <v>44937</v>
      </c>
      <c r="AE593" s="21" t="s">
        <v>1841</v>
      </c>
      <c r="AF593" s="21" t="s">
        <v>2415</v>
      </c>
      <c r="AH593" s="21" t="s">
        <v>1389</v>
      </c>
      <c r="AI593" s="21" t="s">
        <v>974</v>
      </c>
      <c r="AJ593" s="21" t="s">
        <v>1018</v>
      </c>
      <c r="AK593"/>
    </row>
    <row r="594" spans="1:37" ht="26.4">
      <c r="A594" s="21">
        <v>1206</v>
      </c>
      <c r="B594" s="21" t="s">
        <v>1842</v>
      </c>
      <c r="C594" s="21">
        <v>45.604311423656704</v>
      </c>
      <c r="D594" s="21">
        <v>4.7821053268073896</v>
      </c>
      <c r="E594" s="21" t="s">
        <v>1843</v>
      </c>
      <c r="F594" s="21">
        <v>5</v>
      </c>
      <c r="G594" s="21" t="s">
        <v>1389</v>
      </c>
      <c r="M594" s="21" t="s">
        <v>1844</v>
      </c>
      <c r="N594" s="21" t="s">
        <v>1389</v>
      </c>
      <c r="O594" s="21" t="s">
        <v>1389</v>
      </c>
      <c r="P594" s="21" t="s">
        <v>2278</v>
      </c>
      <c r="Q594" s="21" t="s">
        <v>2259</v>
      </c>
      <c r="R594" s="21" t="s">
        <v>1974</v>
      </c>
      <c r="S594" s="21" t="s">
        <v>1389</v>
      </c>
      <c r="T594" s="21" t="s">
        <v>1389</v>
      </c>
      <c r="U594" s="21" t="s">
        <v>1390</v>
      </c>
      <c r="V594" s="21" t="s">
        <v>1389</v>
      </c>
      <c r="W594" s="21">
        <v>45131</v>
      </c>
      <c r="X594" s="21" t="s">
        <v>1692</v>
      </c>
      <c r="Y594" s="21" t="s">
        <v>1398</v>
      </c>
      <c r="Z594" s="21" t="s">
        <v>1389</v>
      </c>
      <c r="AA594" s="21" t="s">
        <v>130</v>
      </c>
      <c r="AB594" s="21" t="s">
        <v>1558</v>
      </c>
      <c r="AC594" s="21">
        <v>69096</v>
      </c>
      <c r="AD594" s="35">
        <v>44901</v>
      </c>
      <c r="AE594" s="21" t="s">
        <v>1845</v>
      </c>
      <c r="AF594" s="21" t="s">
        <v>2415</v>
      </c>
      <c r="AH594" s="21" t="s">
        <v>1389</v>
      </c>
      <c r="AI594" s="21" t="s">
        <v>974</v>
      </c>
      <c r="AJ594" s="21" t="s">
        <v>1018</v>
      </c>
      <c r="AK594"/>
    </row>
    <row r="595" spans="1:37" ht="26.4">
      <c r="A595" s="21">
        <v>1207</v>
      </c>
      <c r="B595" s="21" t="s">
        <v>1846</v>
      </c>
      <c r="C595" s="21">
        <v>45.889641301009803</v>
      </c>
      <c r="D595" s="21">
        <v>4.8057890876763398</v>
      </c>
      <c r="E595" s="21" t="s">
        <v>1847</v>
      </c>
      <c r="F595" s="21" t="s">
        <v>1389</v>
      </c>
      <c r="G595" s="21" t="s">
        <v>1389</v>
      </c>
      <c r="M595" s="21" t="s">
        <v>1790</v>
      </c>
      <c r="N595" s="21" t="s">
        <v>1389</v>
      </c>
      <c r="O595" s="21" t="s">
        <v>1389</v>
      </c>
      <c r="P595" s="21" t="s">
        <v>2278</v>
      </c>
      <c r="Q595" s="21" t="s">
        <v>413</v>
      </c>
      <c r="R595" s="21" t="s">
        <v>1383</v>
      </c>
      <c r="S595" s="21" t="s">
        <v>1389</v>
      </c>
      <c r="T595" s="21" t="s">
        <v>1389</v>
      </c>
      <c r="U595" s="21" t="s">
        <v>1390</v>
      </c>
      <c r="V595" s="21" t="s">
        <v>1389</v>
      </c>
      <c r="W595" s="21">
        <v>45131</v>
      </c>
      <c r="X595" s="21" t="s">
        <v>1389</v>
      </c>
      <c r="Y595" s="21" t="s">
        <v>1398</v>
      </c>
      <c r="Z595" s="21" t="s">
        <v>1389</v>
      </c>
      <c r="AA595" s="21" t="s">
        <v>130</v>
      </c>
      <c r="AB595" s="21" t="s">
        <v>1510</v>
      </c>
      <c r="AC595" s="21">
        <v>69207</v>
      </c>
      <c r="AD595" s="35">
        <v>44879</v>
      </c>
      <c r="AE595" s="21" t="s">
        <v>1848</v>
      </c>
      <c r="AF595" s="21" t="s">
        <v>1729</v>
      </c>
      <c r="AH595" s="21" t="s">
        <v>1389</v>
      </c>
      <c r="AJ595" s="21" t="s">
        <v>1018</v>
      </c>
      <c r="AK595"/>
    </row>
    <row r="596" spans="1:37" ht="26.4">
      <c r="A596" s="21">
        <v>1208</v>
      </c>
      <c r="B596" s="21" t="s">
        <v>1849</v>
      </c>
      <c r="C596" s="21">
        <v>45.844939836101297</v>
      </c>
      <c r="D596" s="21">
        <v>4.8542393667925099</v>
      </c>
      <c r="E596" s="21" t="s">
        <v>1850</v>
      </c>
      <c r="F596" s="21" t="s">
        <v>1389</v>
      </c>
      <c r="G596" s="21" t="s">
        <v>1389</v>
      </c>
      <c r="M596" s="21" t="s">
        <v>1851</v>
      </c>
      <c r="N596" s="21" t="s">
        <v>1389</v>
      </c>
      <c r="O596" s="21" t="s">
        <v>1389</v>
      </c>
      <c r="P596" s="21" t="s">
        <v>2278</v>
      </c>
      <c r="Q596" s="21" t="s">
        <v>413</v>
      </c>
      <c r="R596" s="21" t="s">
        <v>1383</v>
      </c>
      <c r="S596" s="21" t="s">
        <v>1389</v>
      </c>
      <c r="T596" s="21" t="s">
        <v>1389</v>
      </c>
      <c r="U596" s="21" t="s">
        <v>1390</v>
      </c>
      <c r="V596" s="21" t="s">
        <v>1389</v>
      </c>
      <c r="W596" s="21">
        <v>45131</v>
      </c>
      <c r="X596" s="21" t="s">
        <v>1389</v>
      </c>
      <c r="Y596" s="21" t="s">
        <v>1390</v>
      </c>
      <c r="Z596" s="21" t="s">
        <v>1853</v>
      </c>
      <c r="AA596" s="21" t="s">
        <v>130</v>
      </c>
      <c r="AB596" s="21" t="s">
        <v>1852</v>
      </c>
      <c r="AC596" s="21">
        <v>69087</v>
      </c>
      <c r="AD596" s="35">
        <v>44959</v>
      </c>
      <c r="AE596" s="21" t="s">
        <v>1854</v>
      </c>
      <c r="AF596" s="21" t="s">
        <v>1678</v>
      </c>
      <c r="AH596" s="21" t="s">
        <v>1389</v>
      </c>
      <c r="AJ596" s="21" t="s">
        <v>1018</v>
      </c>
      <c r="AK596"/>
    </row>
    <row r="597" spans="1:37" ht="39.6">
      <c r="A597" s="21">
        <v>1209</v>
      </c>
      <c r="B597" s="21" t="s">
        <v>1855</v>
      </c>
      <c r="C597" s="21">
        <v>45.775202739021601</v>
      </c>
      <c r="D597" s="21">
        <v>4.9658855620044404</v>
      </c>
      <c r="E597" s="21" t="s">
        <v>1856</v>
      </c>
      <c r="F597" s="21">
        <v>145</v>
      </c>
      <c r="G597" s="21">
        <v>4</v>
      </c>
      <c r="M597" s="21" t="s">
        <v>1857</v>
      </c>
      <c r="N597" s="21" t="s">
        <v>1389</v>
      </c>
      <c r="O597" s="21" t="s">
        <v>1389</v>
      </c>
      <c r="P597" s="21" t="s">
        <v>2278</v>
      </c>
      <c r="Q597" s="21" t="s">
        <v>2259</v>
      </c>
      <c r="R597" s="21" t="s">
        <v>1974</v>
      </c>
      <c r="S597" s="21" t="s">
        <v>1389</v>
      </c>
      <c r="T597" s="21" t="s">
        <v>1389</v>
      </c>
      <c r="U597" s="21" t="s">
        <v>1390</v>
      </c>
      <c r="V597" s="21" t="s">
        <v>1389</v>
      </c>
      <c r="W597" s="21" t="s">
        <v>1858</v>
      </c>
      <c r="X597" s="21" t="s">
        <v>1389</v>
      </c>
      <c r="Y597" s="21" t="s">
        <v>1390</v>
      </c>
      <c r="Z597" s="21" t="s">
        <v>1389</v>
      </c>
      <c r="AA597" s="21" t="s">
        <v>130</v>
      </c>
      <c r="AB597" s="21" t="s">
        <v>1467</v>
      </c>
      <c r="AC597" s="21">
        <v>69275</v>
      </c>
      <c r="AD597" s="35">
        <v>44937</v>
      </c>
      <c r="AE597" s="21" t="s">
        <v>1859</v>
      </c>
      <c r="AF597" s="21" t="s">
        <v>2415</v>
      </c>
      <c r="AH597" s="21" t="s">
        <v>1389</v>
      </c>
      <c r="AI597" s="21" t="s">
        <v>974</v>
      </c>
      <c r="AJ597" s="21" t="s">
        <v>1018</v>
      </c>
      <c r="AK597"/>
    </row>
    <row r="598" spans="1:37" ht="26.4">
      <c r="A598" s="21">
        <v>1210</v>
      </c>
      <c r="B598" s="21" t="s">
        <v>1860</v>
      </c>
      <c r="C598" s="21">
        <v>45.875522385685898</v>
      </c>
      <c r="D598" s="21">
        <v>4.8317297111864397</v>
      </c>
      <c r="E598" s="21" t="s">
        <v>1797</v>
      </c>
      <c r="F598" s="21" t="s">
        <v>1389</v>
      </c>
      <c r="G598" s="21" t="s">
        <v>1389</v>
      </c>
      <c r="M598" s="21" t="s">
        <v>1389</v>
      </c>
      <c r="N598" s="21" t="s">
        <v>1389</v>
      </c>
      <c r="O598" s="21" t="s">
        <v>1389</v>
      </c>
      <c r="P598" s="21" t="s">
        <v>2278</v>
      </c>
      <c r="Q598" s="21" t="s">
        <v>413</v>
      </c>
      <c r="R598" s="21" t="s">
        <v>1383</v>
      </c>
      <c r="S598" s="21" t="s">
        <v>1389</v>
      </c>
      <c r="T598" s="21" t="s">
        <v>1389</v>
      </c>
      <c r="U598" s="21" t="s">
        <v>1390</v>
      </c>
      <c r="V598" s="21" t="s">
        <v>1389</v>
      </c>
      <c r="W598" s="21">
        <v>45131</v>
      </c>
      <c r="X598" s="21" t="s">
        <v>1389</v>
      </c>
      <c r="Y598" s="21" t="s">
        <v>1390</v>
      </c>
      <c r="Z598" s="21" t="s">
        <v>1389</v>
      </c>
      <c r="AA598" s="21" t="s">
        <v>130</v>
      </c>
      <c r="AB598" s="21" t="s">
        <v>1553</v>
      </c>
      <c r="AC598" s="21">
        <v>69003</v>
      </c>
      <c r="AD598" s="35">
        <v>44879</v>
      </c>
      <c r="AE598" s="21" t="s">
        <v>1861</v>
      </c>
      <c r="AF598" s="21" t="s">
        <v>1729</v>
      </c>
      <c r="AH598" s="21" t="s">
        <v>1389</v>
      </c>
      <c r="AJ598" s="21" t="s">
        <v>1018</v>
      </c>
      <c r="AK598"/>
    </row>
    <row r="599" spans="1:37" ht="26.4">
      <c r="A599" s="21">
        <v>1211</v>
      </c>
      <c r="B599" s="21" t="s">
        <v>1862</v>
      </c>
      <c r="C599" s="21">
        <v>45.897985419841099</v>
      </c>
      <c r="D599" s="21">
        <v>4.8427121105064996</v>
      </c>
      <c r="E599" s="21" t="s">
        <v>1863</v>
      </c>
      <c r="F599" s="21">
        <v>50</v>
      </c>
      <c r="G599" s="21" t="s">
        <v>1389</v>
      </c>
      <c r="M599" s="21" t="s">
        <v>1771</v>
      </c>
      <c r="N599" s="21" t="s">
        <v>1389</v>
      </c>
      <c r="O599" s="21" t="s">
        <v>1389</v>
      </c>
      <c r="P599" s="21" t="s">
        <v>2278</v>
      </c>
      <c r="Q599" s="21" t="s">
        <v>2259</v>
      </c>
      <c r="R599" s="21" t="s">
        <v>1976</v>
      </c>
      <c r="S599" s="21" t="s">
        <v>1389</v>
      </c>
      <c r="T599" s="21" t="s">
        <v>1389</v>
      </c>
      <c r="U599" s="21" t="s">
        <v>1398</v>
      </c>
      <c r="V599" s="21" t="s">
        <v>1389</v>
      </c>
      <c r="W599" s="21">
        <v>45131</v>
      </c>
      <c r="X599" s="21" t="s">
        <v>1705</v>
      </c>
      <c r="Y599" s="21" t="s">
        <v>1390</v>
      </c>
      <c r="Z599" s="21" t="s">
        <v>1389</v>
      </c>
      <c r="AA599" s="21" t="s">
        <v>130</v>
      </c>
      <c r="AB599" s="21" t="s">
        <v>1676</v>
      </c>
      <c r="AC599" s="21">
        <v>69278</v>
      </c>
      <c r="AD599" s="35">
        <v>44879</v>
      </c>
      <c r="AE599" s="21" t="s">
        <v>1864</v>
      </c>
      <c r="AF599" s="21" t="s">
        <v>2415</v>
      </c>
      <c r="AH599" s="21" t="s">
        <v>1389</v>
      </c>
      <c r="AI599" s="21" t="s">
        <v>974</v>
      </c>
      <c r="AJ599" s="21" t="s">
        <v>1018</v>
      </c>
      <c r="AK599"/>
    </row>
    <row r="600" spans="1:37" ht="26.4">
      <c r="A600" s="21">
        <v>1212</v>
      </c>
      <c r="B600" s="21" t="s">
        <v>1865</v>
      </c>
      <c r="C600" s="21">
        <v>45.726571997334197</v>
      </c>
      <c r="D600" s="21">
        <v>4.8050479838551503</v>
      </c>
      <c r="E600" s="21" t="s">
        <v>1866</v>
      </c>
      <c r="F600" s="21">
        <v>10</v>
      </c>
      <c r="G600" s="21" t="s">
        <v>1389</v>
      </c>
      <c r="M600" s="21" t="s">
        <v>1867</v>
      </c>
      <c r="N600" s="21" t="s">
        <v>1389</v>
      </c>
      <c r="O600" s="21" t="s">
        <v>1389</v>
      </c>
      <c r="P600" s="21" t="s">
        <v>2278</v>
      </c>
      <c r="Q600" s="21" t="s">
        <v>120</v>
      </c>
      <c r="R600" s="21" t="s">
        <v>1976</v>
      </c>
      <c r="S600" s="21" t="s">
        <v>1389</v>
      </c>
      <c r="T600" s="21" t="s">
        <v>1389</v>
      </c>
      <c r="U600" s="21" t="s">
        <v>1390</v>
      </c>
      <c r="V600" s="21" t="s">
        <v>1389</v>
      </c>
      <c r="W600" s="21">
        <v>45131</v>
      </c>
      <c r="X600" s="21" t="s">
        <v>1692</v>
      </c>
      <c r="Y600" s="21" t="s">
        <v>1398</v>
      </c>
      <c r="Z600" s="21" t="s">
        <v>1406</v>
      </c>
      <c r="AA600" s="21" t="s">
        <v>130</v>
      </c>
      <c r="AB600" s="21" t="s">
        <v>1868</v>
      </c>
      <c r="AC600" s="21">
        <v>69142</v>
      </c>
      <c r="AD600" s="35">
        <v>44929</v>
      </c>
      <c r="AE600" s="21" t="s">
        <v>1869</v>
      </c>
      <c r="AF600" s="21" t="s">
        <v>2415</v>
      </c>
      <c r="AH600" s="21" t="s">
        <v>1389</v>
      </c>
      <c r="AI600" s="21" t="s">
        <v>974</v>
      </c>
      <c r="AJ600" s="21" t="s">
        <v>1018</v>
      </c>
      <c r="AK600"/>
    </row>
    <row r="601" spans="1:37" ht="26.4">
      <c r="A601" s="21">
        <v>1213</v>
      </c>
      <c r="B601" s="21" t="s">
        <v>1870</v>
      </c>
      <c r="C601" s="21">
        <v>45.783445509252502</v>
      </c>
      <c r="D601" s="21">
        <v>5.0265690321843701</v>
      </c>
      <c r="E601" s="21" t="s">
        <v>1871</v>
      </c>
      <c r="F601" s="21">
        <v>3</v>
      </c>
      <c r="G601" s="21" t="s">
        <v>1389</v>
      </c>
      <c r="M601" s="21" t="s">
        <v>1389</v>
      </c>
      <c r="N601" s="21" t="s">
        <v>1389</v>
      </c>
      <c r="O601" s="21" t="s">
        <v>1389</v>
      </c>
      <c r="P601" s="21" t="s">
        <v>2278</v>
      </c>
      <c r="Q601" s="21" t="s">
        <v>413</v>
      </c>
      <c r="R601" s="21" t="s">
        <v>1383</v>
      </c>
      <c r="S601" s="21" t="s">
        <v>1389</v>
      </c>
      <c r="T601" s="21" t="s">
        <v>1389</v>
      </c>
      <c r="U601" s="21" t="s">
        <v>1390</v>
      </c>
      <c r="V601" s="21" t="s">
        <v>1389</v>
      </c>
      <c r="W601" s="21">
        <v>45131</v>
      </c>
      <c r="X601" s="21" t="s">
        <v>1389</v>
      </c>
      <c r="Y601" s="21" t="s">
        <v>1390</v>
      </c>
      <c r="Z601" s="21" t="s">
        <v>1389</v>
      </c>
      <c r="AA601" s="21" t="s">
        <v>130</v>
      </c>
      <c r="AB601" s="21" t="s">
        <v>1463</v>
      </c>
      <c r="AC601" s="21">
        <v>69282</v>
      </c>
      <c r="AD601" s="35">
        <v>44937</v>
      </c>
      <c r="AE601" s="21" t="s">
        <v>1872</v>
      </c>
      <c r="AF601" s="21" t="s">
        <v>1667</v>
      </c>
      <c r="AH601" s="21" t="s">
        <v>1389</v>
      </c>
      <c r="AJ601" s="21" t="s">
        <v>1018</v>
      </c>
      <c r="AK601"/>
    </row>
    <row r="602" spans="1:37" ht="26.4">
      <c r="A602" s="21">
        <v>1214</v>
      </c>
      <c r="B602" s="21" t="s">
        <v>1873</v>
      </c>
      <c r="C602" s="21">
        <v>45.759081981525298</v>
      </c>
      <c r="D602" s="21">
        <v>4.7716693268605503</v>
      </c>
      <c r="E602" s="21" t="s">
        <v>1874</v>
      </c>
      <c r="F602" s="21">
        <v>3</v>
      </c>
      <c r="G602" s="21" t="s">
        <v>1389</v>
      </c>
      <c r="M602" s="21" t="s">
        <v>1875</v>
      </c>
      <c r="N602" s="21" t="s">
        <v>1389</v>
      </c>
      <c r="O602" s="21" t="s">
        <v>1389</v>
      </c>
      <c r="P602" s="21" t="s">
        <v>2278</v>
      </c>
      <c r="Q602" s="21" t="s">
        <v>120</v>
      </c>
      <c r="R602" s="21" t="s">
        <v>1976</v>
      </c>
      <c r="S602" s="21" t="s">
        <v>1389</v>
      </c>
      <c r="T602" s="21" t="s">
        <v>1389</v>
      </c>
      <c r="U602" s="21" t="s">
        <v>1390</v>
      </c>
      <c r="V602" s="21" t="s">
        <v>1389</v>
      </c>
      <c r="W602" s="21">
        <v>45131</v>
      </c>
      <c r="X602" s="21" t="s">
        <v>1389</v>
      </c>
      <c r="Y602" s="21" t="s">
        <v>1390</v>
      </c>
      <c r="Z602" s="21" t="s">
        <v>1389</v>
      </c>
      <c r="AA602" s="21" t="s">
        <v>130</v>
      </c>
      <c r="AB602" s="21" t="s">
        <v>1399</v>
      </c>
      <c r="AC602" s="21">
        <v>69244</v>
      </c>
      <c r="AD602" s="35">
        <v>44929</v>
      </c>
      <c r="AE602" s="21" t="s">
        <v>1876</v>
      </c>
      <c r="AF602" s="21" t="s">
        <v>2415</v>
      </c>
      <c r="AH602" s="21" t="s">
        <v>1389</v>
      </c>
      <c r="AI602" s="21" t="s">
        <v>974</v>
      </c>
      <c r="AJ602" s="21" t="s">
        <v>1018</v>
      </c>
      <c r="AK602"/>
    </row>
    <row r="603" spans="1:37" ht="26.4">
      <c r="A603" s="21">
        <v>1215</v>
      </c>
      <c r="B603" s="21" t="s">
        <v>1877</v>
      </c>
      <c r="C603" s="21">
        <v>45.6765721641761</v>
      </c>
      <c r="D603" s="21">
        <v>4.89978336509746</v>
      </c>
      <c r="E603" s="21" t="s">
        <v>1612</v>
      </c>
      <c r="F603" s="21">
        <v>33</v>
      </c>
      <c r="G603" s="21">
        <v>1</v>
      </c>
      <c r="M603" s="21" t="s">
        <v>1878</v>
      </c>
      <c r="N603" s="21" t="s">
        <v>1389</v>
      </c>
      <c r="O603" s="21" t="s">
        <v>1389</v>
      </c>
      <c r="P603" s="21" t="s">
        <v>2278</v>
      </c>
      <c r="Q603" s="21" t="s">
        <v>2259</v>
      </c>
      <c r="R603" s="21" t="s">
        <v>1974</v>
      </c>
      <c r="S603" s="21" t="s">
        <v>1389</v>
      </c>
      <c r="T603" s="21" t="s">
        <v>1389</v>
      </c>
      <c r="U603" s="21" t="s">
        <v>1390</v>
      </c>
      <c r="V603" s="21" t="s">
        <v>1389</v>
      </c>
      <c r="W603" s="21">
        <v>45131</v>
      </c>
      <c r="X603" s="21" t="s">
        <v>1692</v>
      </c>
      <c r="Y603" s="21" t="s">
        <v>1390</v>
      </c>
      <c r="Z603" s="21" t="s">
        <v>412</v>
      </c>
      <c r="AA603" s="21" t="s">
        <v>130</v>
      </c>
      <c r="AB603" s="21" t="s">
        <v>1746</v>
      </c>
      <c r="AC603" s="21">
        <v>69273</v>
      </c>
      <c r="AD603" s="35">
        <v>44901</v>
      </c>
      <c r="AE603" s="21" t="s">
        <v>1879</v>
      </c>
      <c r="AF603" s="21" t="s">
        <v>2415</v>
      </c>
      <c r="AH603" s="21" t="s">
        <v>1389</v>
      </c>
      <c r="AI603" s="21" t="s">
        <v>974</v>
      </c>
      <c r="AJ603" s="21" t="s">
        <v>1018</v>
      </c>
      <c r="AK603"/>
    </row>
    <row r="604" spans="1:37" ht="26.4">
      <c r="A604" s="21">
        <v>1216</v>
      </c>
      <c r="B604" s="21" t="s">
        <v>1880</v>
      </c>
      <c r="C604" s="21">
        <v>45.8523417323064</v>
      </c>
      <c r="D604" s="21">
        <v>4.7959360350600804</v>
      </c>
      <c r="E604" s="21" t="s">
        <v>1881</v>
      </c>
      <c r="F604" s="21" t="s">
        <v>1389</v>
      </c>
      <c r="G604" s="21" t="s">
        <v>1389</v>
      </c>
      <c r="M604" s="21" t="s">
        <v>1726</v>
      </c>
      <c r="N604" s="21" t="s">
        <v>1389</v>
      </c>
      <c r="O604" s="21" t="s">
        <v>1389</v>
      </c>
      <c r="P604" s="63" t="s">
        <v>2278</v>
      </c>
      <c r="Q604" s="63" t="s">
        <v>413</v>
      </c>
      <c r="R604" s="21" t="s">
        <v>1383</v>
      </c>
      <c r="S604" s="21" t="s">
        <v>1389</v>
      </c>
      <c r="T604" s="21" t="s">
        <v>1389</v>
      </c>
      <c r="U604" s="21" t="s">
        <v>1390</v>
      </c>
      <c r="V604" s="21" t="s">
        <v>1389</v>
      </c>
      <c r="W604" s="21">
        <v>45131</v>
      </c>
      <c r="X604" s="21" t="s">
        <v>1389</v>
      </c>
      <c r="Y604" s="21" t="s">
        <v>1398</v>
      </c>
      <c r="Z604" s="21" t="s">
        <v>1389</v>
      </c>
      <c r="AA604" s="21" t="s">
        <v>130</v>
      </c>
      <c r="AB604" s="21" t="s">
        <v>1727</v>
      </c>
      <c r="AC604" s="21">
        <v>69153</v>
      </c>
      <c r="AD604" s="35">
        <v>44847</v>
      </c>
      <c r="AE604" s="21" t="s">
        <v>1882</v>
      </c>
      <c r="AF604" s="21" t="s">
        <v>1729</v>
      </c>
      <c r="AH604" s="21" t="s">
        <v>1389</v>
      </c>
      <c r="AJ604" s="21" t="s">
        <v>1018</v>
      </c>
      <c r="AK604"/>
    </row>
    <row r="605" spans="1:37" ht="26.4">
      <c r="A605" s="21">
        <v>1217</v>
      </c>
      <c r="B605" s="21" t="s">
        <v>1883</v>
      </c>
      <c r="C605" s="21">
        <v>45.771286170734498</v>
      </c>
      <c r="D605" s="21">
        <v>5.0207754627437797</v>
      </c>
      <c r="E605" s="21" t="s">
        <v>1785</v>
      </c>
      <c r="F605" s="21" t="s">
        <v>1389</v>
      </c>
      <c r="G605" s="21" t="s">
        <v>1389</v>
      </c>
      <c r="M605" s="21" t="s">
        <v>1389</v>
      </c>
      <c r="N605" s="21" t="s">
        <v>1389</v>
      </c>
      <c r="O605" s="21" t="s">
        <v>1389</v>
      </c>
      <c r="P605" s="21" t="s">
        <v>137</v>
      </c>
      <c r="Q605" s="21" t="s">
        <v>120</v>
      </c>
      <c r="R605" s="21" t="s">
        <v>1383</v>
      </c>
      <c r="S605" s="21" t="s">
        <v>1389</v>
      </c>
      <c r="T605" s="21" t="s">
        <v>1389</v>
      </c>
      <c r="U605" s="21" t="s">
        <v>1398</v>
      </c>
      <c r="V605" s="21" t="s">
        <v>1389</v>
      </c>
      <c r="W605" s="21">
        <v>45131</v>
      </c>
      <c r="X605" s="21" t="s">
        <v>1389</v>
      </c>
      <c r="Y605" s="21" t="s">
        <v>1398</v>
      </c>
      <c r="Z605" s="21" t="s">
        <v>1389</v>
      </c>
      <c r="AA605" s="21" t="s">
        <v>130</v>
      </c>
      <c r="AB605" s="21" t="s">
        <v>1463</v>
      </c>
      <c r="AC605" s="21">
        <v>69282</v>
      </c>
      <c r="AD605" s="35">
        <v>44847</v>
      </c>
      <c r="AE605" s="21" t="s">
        <v>1884</v>
      </c>
      <c r="AF605" s="21" t="s">
        <v>1667</v>
      </c>
      <c r="AH605" s="21" t="s">
        <v>1389</v>
      </c>
      <c r="AJ605" s="21" t="s">
        <v>1018</v>
      </c>
      <c r="AK605"/>
    </row>
    <row r="606" spans="1:37" ht="26.4">
      <c r="A606" s="21">
        <v>1218</v>
      </c>
      <c r="B606" s="21" t="s">
        <v>1885</v>
      </c>
      <c r="C606" s="21">
        <v>45.706450915645902</v>
      </c>
      <c r="D606" s="21">
        <v>4.8977791967491697</v>
      </c>
      <c r="E606" s="21" t="s">
        <v>1886</v>
      </c>
      <c r="F606" s="21">
        <v>50</v>
      </c>
      <c r="G606" s="21" t="s">
        <v>1389</v>
      </c>
      <c r="M606" s="21" t="s">
        <v>1887</v>
      </c>
      <c r="N606" s="21" t="s">
        <v>1389</v>
      </c>
      <c r="O606" s="21" t="s">
        <v>1389</v>
      </c>
      <c r="P606" s="21" t="s">
        <v>2278</v>
      </c>
      <c r="Q606" s="21" t="s">
        <v>120</v>
      </c>
      <c r="R606" s="21" t="s">
        <v>1974</v>
      </c>
      <c r="S606" s="21" t="s">
        <v>1389</v>
      </c>
      <c r="T606" s="21" t="s">
        <v>1389</v>
      </c>
      <c r="U606" s="21" t="s">
        <v>1390</v>
      </c>
      <c r="V606" s="21" t="s">
        <v>1389</v>
      </c>
      <c r="W606" s="21">
        <v>45131</v>
      </c>
      <c r="X606" s="21" t="s">
        <v>1389</v>
      </c>
      <c r="Y606" s="21" t="s">
        <v>1390</v>
      </c>
      <c r="Z606" s="21" t="s">
        <v>1389</v>
      </c>
      <c r="AA606" s="21" t="s">
        <v>130</v>
      </c>
      <c r="AB606" s="21" t="s">
        <v>1485</v>
      </c>
      <c r="AC606" s="21">
        <v>69290</v>
      </c>
      <c r="AD606" s="35">
        <v>44915</v>
      </c>
      <c r="AE606" s="21" t="s">
        <v>1888</v>
      </c>
      <c r="AF606" s="21" t="s">
        <v>2415</v>
      </c>
      <c r="AH606" s="21" t="s">
        <v>1389</v>
      </c>
      <c r="AI606" s="21" t="s">
        <v>974</v>
      </c>
      <c r="AJ606" s="21" t="s">
        <v>1018</v>
      </c>
      <c r="AK606"/>
    </row>
    <row r="607" spans="1:37" ht="26.4">
      <c r="A607" s="21">
        <v>1219</v>
      </c>
      <c r="B607" s="21" t="s">
        <v>1889</v>
      </c>
      <c r="C607" s="21">
        <v>45.767474700070203</v>
      </c>
      <c r="D607" s="21">
        <v>5.0196303658780996</v>
      </c>
      <c r="E607" s="21" t="s">
        <v>1890</v>
      </c>
      <c r="F607" s="21" t="s">
        <v>1389</v>
      </c>
      <c r="G607" s="21" t="s">
        <v>1389</v>
      </c>
      <c r="M607" s="21" t="s">
        <v>1389</v>
      </c>
      <c r="N607" s="21" t="s">
        <v>1389</v>
      </c>
      <c r="O607" s="21" t="s">
        <v>1389</v>
      </c>
      <c r="P607" s="21" t="s">
        <v>2278</v>
      </c>
      <c r="Q607" s="21" t="s">
        <v>413</v>
      </c>
      <c r="R607" s="21" t="s">
        <v>1383</v>
      </c>
      <c r="S607" s="21" t="s">
        <v>1389</v>
      </c>
      <c r="T607" s="21" t="s">
        <v>1389</v>
      </c>
      <c r="U607" s="21" t="s">
        <v>1390</v>
      </c>
      <c r="V607" s="21" t="s">
        <v>1389</v>
      </c>
      <c r="W607" s="21">
        <v>45131</v>
      </c>
      <c r="X607" s="21" t="s">
        <v>1389</v>
      </c>
      <c r="Y607" s="21" t="s">
        <v>1398</v>
      </c>
      <c r="Z607" s="21" t="s">
        <v>1389</v>
      </c>
      <c r="AA607" s="21" t="s">
        <v>130</v>
      </c>
      <c r="AB607" s="21" t="s">
        <v>1463</v>
      </c>
      <c r="AC607" s="21">
        <v>69282</v>
      </c>
      <c r="AD607" s="35">
        <v>44847</v>
      </c>
      <c r="AE607" s="21" t="s">
        <v>1891</v>
      </c>
      <c r="AF607" s="21" t="s">
        <v>1667</v>
      </c>
      <c r="AH607" s="21" t="s">
        <v>1389</v>
      </c>
      <c r="AJ607" s="21" t="s">
        <v>1018</v>
      </c>
      <c r="AK607"/>
    </row>
    <row r="608" spans="1:37" ht="26.4">
      <c r="A608" s="21">
        <v>1220</v>
      </c>
      <c r="B608" s="21" t="s">
        <v>1892</v>
      </c>
      <c r="C608" s="21">
        <v>45.751926899249099</v>
      </c>
      <c r="D608" s="21">
        <v>4.8329971109830696</v>
      </c>
      <c r="E608" s="21" t="s">
        <v>1893</v>
      </c>
      <c r="F608" s="21">
        <v>10</v>
      </c>
      <c r="G608" s="21" t="s">
        <v>1389</v>
      </c>
      <c r="M608" s="21" t="s">
        <v>1894</v>
      </c>
      <c r="N608" s="21" t="s">
        <v>1389</v>
      </c>
      <c r="O608" s="21" t="s">
        <v>1389</v>
      </c>
      <c r="P608" s="21" t="s">
        <v>2278</v>
      </c>
      <c r="Q608" s="21" t="s">
        <v>120</v>
      </c>
      <c r="R608" s="21" t="s">
        <v>1975</v>
      </c>
      <c r="S608" s="21" t="s">
        <v>1383</v>
      </c>
      <c r="T608" s="21" t="s">
        <v>1389</v>
      </c>
      <c r="U608" s="21" t="s">
        <v>1390</v>
      </c>
      <c r="V608" s="21">
        <v>15</v>
      </c>
      <c r="W608" s="21">
        <v>45131</v>
      </c>
      <c r="X608" s="21" t="s">
        <v>1389</v>
      </c>
      <c r="Y608" s="21" t="s">
        <v>1390</v>
      </c>
      <c r="Z608" s="21" t="s">
        <v>1895</v>
      </c>
      <c r="AA608" s="21" t="s">
        <v>130</v>
      </c>
      <c r="AB608" s="21" t="s">
        <v>1645</v>
      </c>
      <c r="AC608" s="21">
        <v>69382</v>
      </c>
      <c r="AD608" s="35">
        <v>44970</v>
      </c>
      <c r="AE608" s="21" t="s">
        <v>1896</v>
      </c>
      <c r="AF608" s="21" t="s">
        <v>2415</v>
      </c>
      <c r="AG608" s="21" t="s">
        <v>1978</v>
      </c>
      <c r="AH608" s="21" t="s">
        <v>1389</v>
      </c>
      <c r="AI608" s="21" t="s">
        <v>974</v>
      </c>
      <c r="AJ608" s="21" t="s">
        <v>1018</v>
      </c>
      <c r="AK608"/>
    </row>
    <row r="609" spans="1:37" ht="26.4">
      <c r="A609" s="21">
        <v>1221</v>
      </c>
      <c r="B609" s="21" t="s">
        <v>1897</v>
      </c>
      <c r="C609" s="21">
        <v>45.735490184907597</v>
      </c>
      <c r="D609" s="21">
        <v>4.7980573095854897</v>
      </c>
      <c r="E609" s="21" t="s">
        <v>415</v>
      </c>
      <c r="F609" s="21">
        <v>5</v>
      </c>
      <c r="G609" s="21" t="s">
        <v>1389</v>
      </c>
      <c r="M609" s="21" t="s">
        <v>1389</v>
      </c>
      <c r="N609" s="21" t="s">
        <v>1389</v>
      </c>
      <c r="O609" s="21" t="s">
        <v>1389</v>
      </c>
      <c r="P609" s="21" t="s">
        <v>2278</v>
      </c>
      <c r="Q609" s="21" t="s">
        <v>120</v>
      </c>
      <c r="R609" s="21" t="s">
        <v>1976</v>
      </c>
      <c r="S609" s="21" t="s">
        <v>1389</v>
      </c>
      <c r="T609" s="21" t="s">
        <v>1389</v>
      </c>
      <c r="U609" s="21" t="s">
        <v>1390</v>
      </c>
      <c r="V609" s="21" t="s">
        <v>1389</v>
      </c>
      <c r="W609" s="21">
        <v>45131</v>
      </c>
      <c r="X609" s="21" t="s">
        <v>1705</v>
      </c>
      <c r="Y609" s="21" t="s">
        <v>1390</v>
      </c>
      <c r="Z609" s="21" t="s">
        <v>1389</v>
      </c>
      <c r="AA609" s="21" t="s">
        <v>130</v>
      </c>
      <c r="AB609" s="21" t="s">
        <v>1671</v>
      </c>
      <c r="AC609" s="21">
        <v>69202</v>
      </c>
      <c r="AD609" s="35">
        <v>44929</v>
      </c>
      <c r="AE609" s="21" t="s">
        <v>1898</v>
      </c>
      <c r="AF609" s="21" t="s">
        <v>2415</v>
      </c>
      <c r="AH609" s="21" t="s">
        <v>1389</v>
      </c>
      <c r="AI609" s="21" t="s">
        <v>974</v>
      </c>
      <c r="AJ609" s="21" t="s">
        <v>1018</v>
      </c>
      <c r="AK609"/>
    </row>
    <row r="610" spans="1:37" ht="26.4">
      <c r="A610" s="21">
        <v>1222</v>
      </c>
      <c r="B610" s="21" t="s">
        <v>1899</v>
      </c>
      <c r="C610" s="21">
        <v>45.774140555360397</v>
      </c>
      <c r="D610" s="21">
        <v>5.0272003493014203</v>
      </c>
      <c r="E610" s="21" t="s">
        <v>1900</v>
      </c>
      <c r="F610" s="21" t="s">
        <v>1389</v>
      </c>
      <c r="G610" s="21" t="s">
        <v>1389</v>
      </c>
      <c r="M610" s="21" t="s">
        <v>1389</v>
      </c>
      <c r="N610" s="21" t="s">
        <v>1389</v>
      </c>
      <c r="O610" s="21" t="s">
        <v>1389</v>
      </c>
      <c r="P610" s="21" t="s">
        <v>2278</v>
      </c>
      <c r="Q610" s="21" t="s">
        <v>413</v>
      </c>
      <c r="R610" s="21" t="s">
        <v>1383</v>
      </c>
      <c r="S610" s="21" t="s">
        <v>1389</v>
      </c>
      <c r="T610" s="21" t="s">
        <v>1389</v>
      </c>
      <c r="U610" s="21" t="s">
        <v>1390</v>
      </c>
      <c r="V610" s="21" t="s">
        <v>1389</v>
      </c>
      <c r="W610" s="21">
        <v>45131</v>
      </c>
      <c r="X610" s="21" t="s">
        <v>1389</v>
      </c>
      <c r="Y610" s="21" t="s">
        <v>1398</v>
      </c>
      <c r="Z610" s="21" t="s">
        <v>1389</v>
      </c>
      <c r="AA610" s="21" t="s">
        <v>130</v>
      </c>
      <c r="AB610" s="21" t="s">
        <v>1463</v>
      </c>
      <c r="AC610" s="21">
        <v>69282</v>
      </c>
      <c r="AD610" s="35">
        <v>44847</v>
      </c>
      <c r="AE610" s="21" t="s">
        <v>1901</v>
      </c>
      <c r="AF610" s="21" t="s">
        <v>1667</v>
      </c>
      <c r="AH610" s="21" t="s">
        <v>1389</v>
      </c>
      <c r="AJ610" s="21" t="s">
        <v>1018</v>
      </c>
      <c r="AK610"/>
    </row>
    <row r="611" spans="1:37" ht="26.4">
      <c r="A611" s="21">
        <v>1223</v>
      </c>
      <c r="B611" s="21" t="s">
        <v>1902</v>
      </c>
      <c r="C611" s="21">
        <v>45.774233883342497</v>
      </c>
      <c r="D611" s="21">
        <v>5.0183326353641302</v>
      </c>
      <c r="E611" s="21" t="s">
        <v>1903</v>
      </c>
      <c r="F611" s="21" t="s">
        <v>1389</v>
      </c>
      <c r="G611" s="21" t="s">
        <v>1389</v>
      </c>
      <c r="M611" s="21" t="s">
        <v>1389</v>
      </c>
      <c r="N611" s="21" t="s">
        <v>1389</v>
      </c>
      <c r="O611" s="21" t="s">
        <v>1389</v>
      </c>
      <c r="P611" s="21" t="s">
        <v>2278</v>
      </c>
      <c r="Q611" s="21" t="s">
        <v>413</v>
      </c>
      <c r="R611" s="21" t="s">
        <v>1383</v>
      </c>
      <c r="S611" s="21" t="s">
        <v>1389</v>
      </c>
      <c r="T611" s="21" t="s">
        <v>1389</v>
      </c>
      <c r="U611" s="21" t="s">
        <v>1390</v>
      </c>
      <c r="V611" s="21" t="s">
        <v>1389</v>
      </c>
      <c r="W611" s="21">
        <v>45131</v>
      </c>
      <c r="X611" s="21" t="s">
        <v>1389</v>
      </c>
      <c r="Y611" s="21" t="s">
        <v>1398</v>
      </c>
      <c r="Z611" s="21" t="s">
        <v>1389</v>
      </c>
      <c r="AA611" s="21" t="s">
        <v>130</v>
      </c>
      <c r="AB611" s="21" t="s">
        <v>1463</v>
      </c>
      <c r="AC611" s="21">
        <v>69282</v>
      </c>
      <c r="AD611" s="35">
        <v>44847</v>
      </c>
      <c r="AE611" s="21" t="s">
        <v>1904</v>
      </c>
      <c r="AF611" s="21" t="s">
        <v>1667</v>
      </c>
      <c r="AH611" s="21" t="s">
        <v>1389</v>
      </c>
      <c r="AJ611" s="21" t="s">
        <v>1018</v>
      </c>
      <c r="AK611"/>
    </row>
    <row r="612" spans="1:37" ht="26.4">
      <c r="A612" s="21">
        <v>1224</v>
      </c>
      <c r="B612" s="21" t="s">
        <v>1905</v>
      </c>
      <c r="C612" s="21">
        <v>45.7600011380311</v>
      </c>
      <c r="D612" s="21">
        <v>4.7298580163089703</v>
      </c>
      <c r="E612" s="21" t="s">
        <v>1906</v>
      </c>
      <c r="F612" s="21">
        <v>4</v>
      </c>
      <c r="G612" s="21" t="s">
        <v>1389</v>
      </c>
      <c r="M612" s="21" t="s">
        <v>1907</v>
      </c>
      <c r="N612" s="21" t="s">
        <v>1389</v>
      </c>
      <c r="O612" s="21" t="s">
        <v>1389</v>
      </c>
      <c r="P612" s="21" t="s">
        <v>2278</v>
      </c>
      <c r="Q612" s="21" t="s">
        <v>120</v>
      </c>
      <c r="R612" s="21" t="s">
        <v>1976</v>
      </c>
      <c r="S612" s="21" t="s">
        <v>1389</v>
      </c>
      <c r="T612" s="21" t="s">
        <v>1389</v>
      </c>
      <c r="U612" s="21" t="s">
        <v>1390</v>
      </c>
      <c r="V612" s="21" t="s">
        <v>1389</v>
      </c>
      <c r="W612" s="21">
        <v>45131</v>
      </c>
      <c r="X612" s="21" t="s">
        <v>1705</v>
      </c>
      <c r="Y612" s="21" t="s">
        <v>1390</v>
      </c>
      <c r="Z612" s="21" t="s">
        <v>1389</v>
      </c>
      <c r="AA612" s="21" t="s">
        <v>130</v>
      </c>
      <c r="AB612" s="21" t="s">
        <v>1794</v>
      </c>
      <c r="AC612" s="21">
        <v>69205</v>
      </c>
      <c r="AD612" s="35">
        <v>44929</v>
      </c>
      <c r="AE612" s="21" t="s">
        <v>1908</v>
      </c>
      <c r="AF612" s="21" t="s">
        <v>2415</v>
      </c>
      <c r="AH612" s="21" t="s">
        <v>1389</v>
      </c>
      <c r="AI612" s="21" t="s">
        <v>974</v>
      </c>
      <c r="AJ612" s="21" t="s">
        <v>1018</v>
      </c>
      <c r="AK612"/>
    </row>
    <row r="613" spans="1:37" ht="26.4">
      <c r="A613" s="21">
        <v>1225</v>
      </c>
      <c r="B613" s="21" t="s">
        <v>1909</v>
      </c>
      <c r="C613" s="21">
        <v>45.896466823679098</v>
      </c>
      <c r="D613" s="21">
        <v>4.8365350287115696</v>
      </c>
      <c r="E613" s="21" t="s">
        <v>1910</v>
      </c>
      <c r="F613" s="21">
        <v>38</v>
      </c>
      <c r="G613" s="21" t="s">
        <v>1389</v>
      </c>
      <c r="M613" s="21" t="s">
        <v>1771</v>
      </c>
      <c r="N613" s="21" t="s">
        <v>1389</v>
      </c>
      <c r="O613" s="21" t="s">
        <v>1389</v>
      </c>
      <c r="P613" s="21" t="s">
        <v>2278</v>
      </c>
      <c r="Q613" s="21" t="s">
        <v>120</v>
      </c>
      <c r="R613" s="21" t="s">
        <v>1976</v>
      </c>
      <c r="S613" s="21" t="s">
        <v>1389</v>
      </c>
      <c r="T613" s="21" t="s">
        <v>1389</v>
      </c>
      <c r="U613" s="21" t="s">
        <v>1390</v>
      </c>
      <c r="V613" s="21" t="s">
        <v>1389</v>
      </c>
      <c r="W613" s="21">
        <v>45131</v>
      </c>
      <c r="X613" s="21" t="s">
        <v>1692</v>
      </c>
      <c r="Y613" s="21" t="s">
        <v>1390</v>
      </c>
      <c r="Z613" s="21" t="s">
        <v>1911</v>
      </c>
      <c r="AA613" s="21" t="s">
        <v>130</v>
      </c>
      <c r="AB613" s="21" t="s">
        <v>1676</v>
      </c>
      <c r="AC613" s="21">
        <v>69278</v>
      </c>
      <c r="AD613" s="35">
        <v>44879</v>
      </c>
      <c r="AE613" s="21" t="s">
        <v>1912</v>
      </c>
      <c r="AF613" s="21" t="s">
        <v>2415</v>
      </c>
      <c r="AH613" s="21" t="s">
        <v>1389</v>
      </c>
      <c r="AI613" s="21" t="s">
        <v>974</v>
      </c>
      <c r="AJ613" s="21" t="s">
        <v>1018</v>
      </c>
      <c r="AK613"/>
    </row>
    <row r="614" spans="1:37" ht="26.4">
      <c r="A614" s="21">
        <v>1226</v>
      </c>
      <c r="B614" s="21" t="s">
        <v>1913</v>
      </c>
      <c r="C614" s="21">
        <v>45.726804618556997</v>
      </c>
      <c r="D614" s="21">
        <v>4.91993112075117</v>
      </c>
      <c r="E614" s="21" t="s">
        <v>1914</v>
      </c>
      <c r="F614" s="21">
        <v>26</v>
      </c>
      <c r="G614" s="21">
        <v>6</v>
      </c>
      <c r="M614" s="21" t="s">
        <v>1389</v>
      </c>
      <c r="N614" s="21" t="s">
        <v>1389</v>
      </c>
      <c r="O614" s="21" t="s">
        <v>1389</v>
      </c>
      <c r="P614" s="21" t="s">
        <v>2278</v>
      </c>
      <c r="Q614" s="21" t="s">
        <v>2259</v>
      </c>
      <c r="R614" s="21" t="s">
        <v>1975</v>
      </c>
      <c r="S614" s="21" t="s">
        <v>1389</v>
      </c>
      <c r="T614" s="21" t="s">
        <v>1389</v>
      </c>
      <c r="U614" s="21" t="s">
        <v>1390</v>
      </c>
      <c r="V614" s="21" t="s">
        <v>1389</v>
      </c>
      <c r="W614" s="21">
        <v>45131</v>
      </c>
      <c r="X614" s="21" t="s">
        <v>1705</v>
      </c>
      <c r="Y614" s="21" t="s">
        <v>1390</v>
      </c>
      <c r="Z614" s="21" t="s">
        <v>1389</v>
      </c>
      <c r="AA614" s="21" t="s">
        <v>130</v>
      </c>
      <c r="AB614" s="21" t="s">
        <v>1452</v>
      </c>
      <c r="AC614" s="21">
        <v>69029</v>
      </c>
      <c r="AD614" s="35">
        <v>44901</v>
      </c>
      <c r="AE614" s="21" t="s">
        <v>1915</v>
      </c>
      <c r="AF614" s="21" t="s">
        <v>2415</v>
      </c>
      <c r="AH614" s="21" t="s">
        <v>1389</v>
      </c>
      <c r="AI614" s="21" t="s">
        <v>974</v>
      </c>
      <c r="AJ614" s="21" t="s">
        <v>1018</v>
      </c>
      <c r="AK614"/>
    </row>
    <row r="615" spans="1:37" ht="26.4">
      <c r="A615" s="21">
        <v>1227</v>
      </c>
      <c r="B615" s="21" t="s">
        <v>1916</v>
      </c>
      <c r="C615" s="21">
        <v>45.7581465189146</v>
      </c>
      <c r="D615" s="21">
        <v>5.0231784103147099</v>
      </c>
      <c r="E615" s="21" t="s">
        <v>1917</v>
      </c>
      <c r="F615" s="21" t="s">
        <v>1389</v>
      </c>
      <c r="G615" s="21" t="s">
        <v>1389</v>
      </c>
      <c r="M615" s="21" t="s">
        <v>1389</v>
      </c>
      <c r="N615" s="21" t="s">
        <v>1389</v>
      </c>
      <c r="O615" s="21" t="s">
        <v>1389</v>
      </c>
      <c r="P615" s="21" t="s">
        <v>2278</v>
      </c>
      <c r="Q615" s="21" t="s">
        <v>120</v>
      </c>
      <c r="R615" s="21" t="s">
        <v>1974</v>
      </c>
      <c r="S615" s="21" t="s">
        <v>1389</v>
      </c>
      <c r="T615" s="21" t="s">
        <v>1389</v>
      </c>
      <c r="U615" s="21" t="s">
        <v>1390</v>
      </c>
      <c r="V615" s="21" t="s">
        <v>1389</v>
      </c>
      <c r="W615" s="21">
        <v>45131</v>
      </c>
      <c r="X615" s="21" t="s">
        <v>1389</v>
      </c>
      <c r="Y615" s="21" t="s">
        <v>1390</v>
      </c>
      <c r="Z615" s="21" t="s">
        <v>1389</v>
      </c>
      <c r="AA615" s="21" t="s">
        <v>130</v>
      </c>
      <c r="AB615" s="21" t="s">
        <v>1463</v>
      </c>
      <c r="AC615" s="21">
        <v>69282</v>
      </c>
      <c r="AD615" s="35">
        <v>44937</v>
      </c>
      <c r="AE615" s="21" t="s">
        <v>1918</v>
      </c>
      <c r="AF615" s="21" t="s">
        <v>1667</v>
      </c>
      <c r="AG615" s="21" t="s">
        <v>1978</v>
      </c>
      <c r="AH615" s="21" t="s">
        <v>1389</v>
      </c>
      <c r="AI615" s="21" t="s">
        <v>974</v>
      </c>
      <c r="AJ615" s="21" t="s">
        <v>1018</v>
      </c>
      <c r="AK615"/>
    </row>
    <row r="616" spans="1:37" ht="26.4">
      <c r="A616" s="21">
        <v>1228</v>
      </c>
      <c r="B616" s="21" t="s">
        <v>1919</v>
      </c>
      <c r="C616" s="21">
        <v>45.757096653356797</v>
      </c>
      <c r="D616" s="21">
        <v>4.7375208370237303</v>
      </c>
      <c r="E616" s="21" t="s">
        <v>1920</v>
      </c>
      <c r="F616" s="21">
        <v>5</v>
      </c>
      <c r="G616" s="21">
        <v>1</v>
      </c>
      <c r="M616" s="21" t="s">
        <v>1389</v>
      </c>
      <c r="N616" s="21" t="s">
        <v>1389</v>
      </c>
      <c r="O616" s="21" t="s">
        <v>1389</v>
      </c>
      <c r="P616" s="21" t="s">
        <v>2278</v>
      </c>
      <c r="Q616" s="21" t="s">
        <v>120</v>
      </c>
      <c r="R616" s="21" t="s">
        <v>1976</v>
      </c>
      <c r="S616" s="21" t="s">
        <v>1383</v>
      </c>
      <c r="T616" s="21" t="s">
        <v>1389</v>
      </c>
      <c r="U616" s="21" t="s">
        <v>1398</v>
      </c>
      <c r="V616" s="21" t="s">
        <v>1389</v>
      </c>
      <c r="W616" s="21">
        <v>45131</v>
      </c>
      <c r="X616" s="21" t="s">
        <v>1705</v>
      </c>
      <c r="Y616" s="21" t="s">
        <v>1390</v>
      </c>
      <c r="Z616" s="21" t="s">
        <v>1406</v>
      </c>
      <c r="AA616" s="21" t="s">
        <v>130</v>
      </c>
      <c r="AB616" s="21" t="s">
        <v>1794</v>
      </c>
      <c r="AC616" s="21">
        <v>69205</v>
      </c>
      <c r="AD616" s="35">
        <v>44929</v>
      </c>
      <c r="AE616" s="21" t="s">
        <v>1921</v>
      </c>
      <c r="AF616" s="21" t="s">
        <v>2415</v>
      </c>
      <c r="AH616" s="21" t="s">
        <v>1389</v>
      </c>
      <c r="AJ616" s="21" t="s">
        <v>1018</v>
      </c>
      <c r="AK616"/>
    </row>
    <row r="617" spans="1:37" ht="26.4">
      <c r="A617" s="21">
        <v>1229</v>
      </c>
      <c r="B617" s="21" t="s">
        <v>1922</v>
      </c>
      <c r="C617" s="21">
        <v>45.688181573604901</v>
      </c>
      <c r="D617" s="21">
        <v>4.7863781562697802</v>
      </c>
      <c r="E617" s="21" t="s">
        <v>1923</v>
      </c>
      <c r="F617" s="21">
        <v>34</v>
      </c>
      <c r="G617" s="21">
        <v>1</v>
      </c>
      <c r="M617" s="21" t="s">
        <v>1924</v>
      </c>
      <c r="N617" s="21" t="s">
        <v>1389</v>
      </c>
      <c r="O617" s="21" t="s">
        <v>1389</v>
      </c>
      <c r="P617" s="21" t="s">
        <v>2278</v>
      </c>
      <c r="Q617" s="21" t="s">
        <v>120</v>
      </c>
      <c r="R617" s="21" t="s">
        <v>1974</v>
      </c>
      <c r="S617" s="21" t="s">
        <v>1389</v>
      </c>
      <c r="T617" s="21" t="s">
        <v>1389</v>
      </c>
      <c r="U617" s="21" t="s">
        <v>1390</v>
      </c>
      <c r="V617" s="21" t="s">
        <v>1389</v>
      </c>
      <c r="W617" s="21">
        <v>45131</v>
      </c>
      <c r="X617" s="21" t="s">
        <v>1389</v>
      </c>
      <c r="Y617" s="21" t="s">
        <v>1390</v>
      </c>
      <c r="Z617" s="21" t="s">
        <v>1389</v>
      </c>
      <c r="AA617" s="21" t="s">
        <v>130</v>
      </c>
      <c r="AB617" s="21" t="s">
        <v>1422</v>
      </c>
      <c r="AC617" s="21">
        <v>69204</v>
      </c>
      <c r="AD617" s="35">
        <v>44915</v>
      </c>
      <c r="AE617" s="21" t="s">
        <v>1925</v>
      </c>
      <c r="AF617" s="21" t="s">
        <v>2415</v>
      </c>
      <c r="AH617" s="21" t="s">
        <v>1389</v>
      </c>
      <c r="AI617" s="21" t="s">
        <v>974</v>
      </c>
      <c r="AJ617" s="21" t="s">
        <v>1018</v>
      </c>
      <c r="AK617"/>
    </row>
    <row r="618" spans="1:37" ht="26.4">
      <c r="A618" s="21">
        <v>1230</v>
      </c>
      <c r="B618" s="21" t="s">
        <v>1926</v>
      </c>
      <c r="C618" s="21">
        <v>45.831885378840198</v>
      </c>
      <c r="D618" s="21">
        <v>4.87771051978988</v>
      </c>
      <c r="E618" s="21" t="s">
        <v>1927</v>
      </c>
      <c r="F618" s="21">
        <v>5</v>
      </c>
      <c r="G618" s="21" t="s">
        <v>1389</v>
      </c>
      <c r="M618" s="21" t="s">
        <v>1851</v>
      </c>
      <c r="N618" s="21" t="s">
        <v>1389</v>
      </c>
      <c r="O618" s="21" t="s">
        <v>1389</v>
      </c>
      <c r="P618" s="21" t="s">
        <v>2278</v>
      </c>
      <c r="Q618" s="21" t="s">
        <v>120</v>
      </c>
      <c r="R618" s="21" t="s">
        <v>1976</v>
      </c>
      <c r="S618" s="21" t="s">
        <v>1389</v>
      </c>
      <c r="T618" s="21" t="s">
        <v>1389</v>
      </c>
      <c r="U618" s="21" t="s">
        <v>1390</v>
      </c>
      <c r="V618" s="21" t="s">
        <v>1389</v>
      </c>
      <c r="W618" s="21">
        <v>45131</v>
      </c>
      <c r="X618" s="21" t="s">
        <v>1389</v>
      </c>
      <c r="Y618" s="21" t="s">
        <v>1390</v>
      </c>
      <c r="Z618" s="21" t="s">
        <v>1389</v>
      </c>
      <c r="AA618" s="21" t="s">
        <v>130</v>
      </c>
      <c r="AB618" s="21" t="s">
        <v>1928</v>
      </c>
      <c r="AC618" s="21">
        <v>69293</v>
      </c>
      <c r="AD618" s="35">
        <v>44959</v>
      </c>
      <c r="AE618" s="21" t="s">
        <v>1929</v>
      </c>
      <c r="AF618" s="21" t="s">
        <v>2415</v>
      </c>
      <c r="AH618" s="21" t="s">
        <v>1389</v>
      </c>
      <c r="AI618" s="21" t="s">
        <v>974</v>
      </c>
      <c r="AJ618" s="21" t="s">
        <v>1018</v>
      </c>
      <c r="AK618"/>
    </row>
    <row r="619" spans="1:37" ht="26.4">
      <c r="A619" s="21">
        <v>1231</v>
      </c>
      <c r="B619" s="21" t="s">
        <v>1930</v>
      </c>
      <c r="C619" s="21">
        <v>45.879417753442397</v>
      </c>
      <c r="D619" s="21">
        <v>4.8366814666793498</v>
      </c>
      <c r="E619" s="21" t="s">
        <v>1931</v>
      </c>
      <c r="F619" s="21" t="s">
        <v>1389</v>
      </c>
      <c r="G619" s="21" t="s">
        <v>1389</v>
      </c>
      <c r="M619" s="21" t="s">
        <v>1681</v>
      </c>
      <c r="N619" s="21" t="s">
        <v>1389</v>
      </c>
      <c r="O619" s="21" t="s">
        <v>1389</v>
      </c>
      <c r="P619" s="21" t="s">
        <v>582</v>
      </c>
      <c r="Q619" s="21" t="s">
        <v>413</v>
      </c>
      <c r="R619" s="21" t="s">
        <v>1383</v>
      </c>
      <c r="S619" s="21" t="s">
        <v>1389</v>
      </c>
      <c r="T619" s="21" t="s">
        <v>1389</v>
      </c>
      <c r="U619" s="21" t="s">
        <v>1390</v>
      </c>
      <c r="V619" s="21" t="s">
        <v>1389</v>
      </c>
      <c r="W619" s="21">
        <v>45131</v>
      </c>
      <c r="X619" s="21" t="s">
        <v>1389</v>
      </c>
      <c r="Y619" s="21" t="s">
        <v>1398</v>
      </c>
      <c r="Z619" s="21" t="s">
        <v>1389</v>
      </c>
      <c r="AA619" s="21" t="s">
        <v>130</v>
      </c>
      <c r="AB619" s="21" t="s">
        <v>1706</v>
      </c>
      <c r="AC619" s="21">
        <v>69143</v>
      </c>
      <c r="AD619" s="35">
        <v>44879</v>
      </c>
      <c r="AE619" s="21" t="s">
        <v>1932</v>
      </c>
      <c r="AF619" s="21" t="s">
        <v>1729</v>
      </c>
      <c r="AH619" s="21" t="s">
        <v>1389</v>
      </c>
      <c r="AJ619" s="21" t="s">
        <v>1018</v>
      </c>
      <c r="AK619"/>
    </row>
    <row r="620" spans="1:37" ht="39.6">
      <c r="A620" s="21">
        <v>1232</v>
      </c>
      <c r="B620" s="21" t="s">
        <v>1933</v>
      </c>
      <c r="C620" s="21">
        <v>45.7633669027338</v>
      </c>
      <c r="D620" s="21">
        <v>4.9645930767534203</v>
      </c>
      <c r="E620" s="21" t="s">
        <v>1934</v>
      </c>
      <c r="F620" s="21">
        <v>45</v>
      </c>
      <c r="G620" s="21">
        <v>1</v>
      </c>
      <c r="M620" s="21" t="s">
        <v>1935</v>
      </c>
      <c r="N620" s="21" t="s">
        <v>1389</v>
      </c>
      <c r="O620" s="21" t="s">
        <v>1389</v>
      </c>
      <c r="P620" s="21" t="s">
        <v>2278</v>
      </c>
      <c r="Q620" s="21" t="s">
        <v>2259</v>
      </c>
      <c r="R620" s="21" t="s">
        <v>1976</v>
      </c>
      <c r="S620" s="21" t="s">
        <v>1389</v>
      </c>
      <c r="T620" s="21" t="s">
        <v>1389</v>
      </c>
      <c r="U620" s="21" t="s">
        <v>1398</v>
      </c>
      <c r="V620" s="21" t="s">
        <v>1389</v>
      </c>
      <c r="W620" s="21" t="s">
        <v>1936</v>
      </c>
      <c r="X620" s="21" t="s">
        <v>1389</v>
      </c>
      <c r="Y620" s="21" t="s">
        <v>1390</v>
      </c>
      <c r="Z620" s="21" t="s">
        <v>1389</v>
      </c>
      <c r="AA620" s="21" t="s">
        <v>130</v>
      </c>
      <c r="AB620" s="21" t="s">
        <v>1467</v>
      </c>
      <c r="AC620" s="21">
        <v>69275</v>
      </c>
      <c r="AD620" s="35">
        <v>44937</v>
      </c>
      <c r="AE620" s="21" t="s">
        <v>1937</v>
      </c>
      <c r="AF620" s="21" t="s">
        <v>2415</v>
      </c>
      <c r="AH620" s="21" t="s">
        <v>1389</v>
      </c>
      <c r="AI620" s="21" t="s">
        <v>974</v>
      </c>
      <c r="AJ620" s="21" t="s">
        <v>1018</v>
      </c>
      <c r="AK620"/>
    </row>
    <row r="621" spans="1:37" ht="26.4">
      <c r="A621" s="21">
        <v>1233</v>
      </c>
      <c r="B621" s="21" t="s">
        <v>1938</v>
      </c>
      <c r="C621" s="21">
        <v>45.782132948975402</v>
      </c>
      <c r="D621" s="21">
        <v>5.0287928889252997</v>
      </c>
      <c r="E621" s="21" t="s">
        <v>1460</v>
      </c>
      <c r="F621" s="21">
        <v>2</v>
      </c>
      <c r="G621" s="21" t="s">
        <v>1389</v>
      </c>
      <c r="M621" s="21" t="s">
        <v>1389</v>
      </c>
      <c r="N621" s="21" t="s">
        <v>1389</v>
      </c>
      <c r="O621" s="21" t="s">
        <v>1389</v>
      </c>
      <c r="P621" s="21" t="s">
        <v>2278</v>
      </c>
      <c r="Q621" s="21" t="s">
        <v>413</v>
      </c>
      <c r="R621" s="21" t="s">
        <v>1383</v>
      </c>
      <c r="S621" s="21" t="s">
        <v>1389</v>
      </c>
      <c r="T621" s="21" t="s">
        <v>1389</v>
      </c>
      <c r="U621" s="21" t="s">
        <v>1390</v>
      </c>
      <c r="V621" s="21" t="s">
        <v>1389</v>
      </c>
      <c r="W621" s="21">
        <v>45131</v>
      </c>
      <c r="X621" s="21" t="s">
        <v>1389</v>
      </c>
      <c r="Y621" s="21" t="s">
        <v>1398</v>
      </c>
      <c r="Z621" s="21" t="s">
        <v>1389</v>
      </c>
      <c r="AA621" s="21" t="s">
        <v>130</v>
      </c>
      <c r="AB621" s="21" t="s">
        <v>1463</v>
      </c>
      <c r="AC621" s="21">
        <v>69282</v>
      </c>
      <c r="AD621" s="35">
        <v>44937</v>
      </c>
      <c r="AE621" s="21" t="s">
        <v>1939</v>
      </c>
      <c r="AF621" s="21" t="s">
        <v>1667</v>
      </c>
      <c r="AH621" s="21" t="s">
        <v>1389</v>
      </c>
      <c r="AJ621" s="21" t="s">
        <v>1018</v>
      </c>
      <c r="AK621"/>
    </row>
    <row r="622" spans="1:37" ht="26.4">
      <c r="A622" s="21">
        <v>1234</v>
      </c>
      <c r="B622" s="21" t="s">
        <v>1860</v>
      </c>
      <c r="C622" s="21">
        <v>45.875357539141199</v>
      </c>
      <c r="D622" s="21">
        <v>4.83263743722142</v>
      </c>
      <c r="E622" s="21" t="s">
        <v>1483</v>
      </c>
      <c r="F622" s="21" t="s">
        <v>1389</v>
      </c>
      <c r="G622" s="21" t="s">
        <v>1389</v>
      </c>
      <c r="M622" s="21" t="s">
        <v>1940</v>
      </c>
      <c r="N622" s="21" t="s">
        <v>1389</v>
      </c>
      <c r="O622" s="21" t="s">
        <v>1389</v>
      </c>
      <c r="P622" s="21" t="s">
        <v>2278</v>
      </c>
      <c r="Q622" s="21" t="s">
        <v>413</v>
      </c>
      <c r="R622" s="21" t="s">
        <v>1383</v>
      </c>
      <c r="S622" s="21" t="s">
        <v>1389</v>
      </c>
      <c r="T622" s="21" t="s">
        <v>1389</v>
      </c>
      <c r="U622" s="21" t="s">
        <v>1390</v>
      </c>
      <c r="V622" s="21" t="s">
        <v>1389</v>
      </c>
      <c r="W622" s="21">
        <v>45131</v>
      </c>
      <c r="X622" s="21" t="s">
        <v>1389</v>
      </c>
      <c r="Y622" s="21" t="s">
        <v>1390</v>
      </c>
      <c r="Z622" s="21" t="s">
        <v>221</v>
      </c>
      <c r="AA622" s="21" t="s">
        <v>130</v>
      </c>
      <c r="AB622" s="21" t="s">
        <v>1553</v>
      </c>
      <c r="AC622" s="21">
        <v>69003</v>
      </c>
      <c r="AD622" s="35">
        <v>44879</v>
      </c>
      <c r="AE622" s="21" t="s">
        <v>1941</v>
      </c>
      <c r="AF622" s="21" t="s">
        <v>1729</v>
      </c>
      <c r="AH622" s="21" t="s">
        <v>1389</v>
      </c>
      <c r="AJ622" s="21" t="s">
        <v>1018</v>
      </c>
      <c r="AK622"/>
    </row>
    <row r="623" spans="1:37" ht="26.4">
      <c r="A623" s="21">
        <v>1235</v>
      </c>
      <c r="B623" s="21" t="s">
        <v>1942</v>
      </c>
      <c r="C623" s="21">
        <v>45.694358464461601</v>
      </c>
      <c r="D623" s="21">
        <v>4.7857995010896399</v>
      </c>
      <c r="E623" s="21" t="s">
        <v>1923</v>
      </c>
      <c r="F623" s="21">
        <v>24</v>
      </c>
      <c r="G623" s="21" t="s">
        <v>1389</v>
      </c>
      <c r="M623" s="21" t="s">
        <v>1389</v>
      </c>
      <c r="N623" s="21" t="s">
        <v>1389</v>
      </c>
      <c r="O623" s="21" t="s">
        <v>1389</v>
      </c>
      <c r="P623" s="21" t="s">
        <v>2278</v>
      </c>
      <c r="Q623" s="21" t="s">
        <v>120</v>
      </c>
      <c r="R623" s="21" t="s">
        <v>1974</v>
      </c>
      <c r="S623" s="21" t="s">
        <v>1389</v>
      </c>
      <c r="T623" s="21" t="s">
        <v>1389</v>
      </c>
      <c r="U623" s="21" t="s">
        <v>1390</v>
      </c>
      <c r="V623" s="21" t="s">
        <v>1389</v>
      </c>
      <c r="W623" s="21">
        <v>45131</v>
      </c>
      <c r="X623" s="21" t="s">
        <v>1389</v>
      </c>
      <c r="Y623" s="21" t="s">
        <v>1398</v>
      </c>
      <c r="Z623" s="21" t="s">
        <v>1389</v>
      </c>
      <c r="AA623" s="21" t="s">
        <v>130</v>
      </c>
      <c r="AB623" s="21" t="s">
        <v>1422</v>
      </c>
      <c r="AC623" s="21">
        <v>69204</v>
      </c>
      <c r="AD623" s="35">
        <v>44915</v>
      </c>
      <c r="AE623" s="21" t="s">
        <v>1943</v>
      </c>
      <c r="AF623" s="21" t="s">
        <v>2415</v>
      </c>
      <c r="AH623" s="21" t="s">
        <v>1389</v>
      </c>
      <c r="AI623" s="21" t="s">
        <v>974</v>
      </c>
      <c r="AJ623" s="21" t="s">
        <v>1018</v>
      </c>
      <c r="AK623"/>
    </row>
    <row r="624" spans="1:37" ht="26.4">
      <c r="A624" s="21">
        <v>1236</v>
      </c>
      <c r="B624" s="21" t="s">
        <v>1846</v>
      </c>
      <c r="C624" s="21">
        <v>45.888152953568301</v>
      </c>
      <c r="D624" s="21">
        <v>4.8041279634771996</v>
      </c>
      <c r="E624" s="21" t="s">
        <v>1944</v>
      </c>
      <c r="F624" s="21" t="s">
        <v>1389</v>
      </c>
      <c r="G624" s="21" t="s">
        <v>1389</v>
      </c>
      <c r="M624" s="21" t="s">
        <v>1945</v>
      </c>
      <c r="N624" s="21" t="s">
        <v>1389</v>
      </c>
      <c r="O624" s="21" t="s">
        <v>1389</v>
      </c>
      <c r="P624" s="21" t="s">
        <v>2278</v>
      </c>
      <c r="Q624" s="21" t="s">
        <v>413</v>
      </c>
      <c r="R624" s="21" t="s">
        <v>1383</v>
      </c>
      <c r="S624" s="21" t="s">
        <v>1389</v>
      </c>
      <c r="T624" s="21" t="s">
        <v>1389</v>
      </c>
      <c r="U624" s="21" t="s">
        <v>1390</v>
      </c>
      <c r="V624" s="21" t="s">
        <v>1389</v>
      </c>
      <c r="W624" s="21">
        <v>45131</v>
      </c>
      <c r="X624" s="21" t="s">
        <v>1389</v>
      </c>
      <c r="Y624" s="21" t="s">
        <v>1390</v>
      </c>
      <c r="Z624" s="21" t="s">
        <v>221</v>
      </c>
      <c r="AA624" s="21" t="s">
        <v>130</v>
      </c>
      <c r="AB624" s="21" t="s">
        <v>1510</v>
      </c>
      <c r="AC624" s="21">
        <v>69207</v>
      </c>
      <c r="AD624" s="35">
        <v>44879</v>
      </c>
      <c r="AE624" s="21" t="s">
        <v>1946</v>
      </c>
      <c r="AF624" s="21" t="s">
        <v>1729</v>
      </c>
      <c r="AH624" s="21" t="s">
        <v>1389</v>
      </c>
      <c r="AJ624" s="21" t="s">
        <v>1018</v>
      </c>
      <c r="AK624"/>
    </row>
    <row r="625" spans="1:37" ht="26.4">
      <c r="A625" s="21">
        <v>1237</v>
      </c>
      <c r="B625" s="21" t="s">
        <v>1947</v>
      </c>
      <c r="C625" s="21">
        <v>45.692360093419502</v>
      </c>
      <c r="D625" s="21">
        <v>4.96242738413049</v>
      </c>
      <c r="E625" s="21" t="s">
        <v>1948</v>
      </c>
      <c r="F625" s="21">
        <v>20</v>
      </c>
      <c r="G625" s="21">
        <v>4</v>
      </c>
      <c r="M625" s="21" t="s">
        <v>1389</v>
      </c>
      <c r="N625" s="21" t="s">
        <v>1389</v>
      </c>
      <c r="O625" s="21" t="s">
        <v>1389</v>
      </c>
      <c r="P625" s="21" t="s">
        <v>2278</v>
      </c>
      <c r="Q625" s="21" t="s">
        <v>2259</v>
      </c>
      <c r="R625" s="21" t="s">
        <v>1974</v>
      </c>
      <c r="S625" s="21" t="s">
        <v>1389</v>
      </c>
      <c r="T625" s="21" t="s">
        <v>1389</v>
      </c>
      <c r="U625" s="21" t="s">
        <v>1390</v>
      </c>
      <c r="V625" s="21" t="s">
        <v>1389</v>
      </c>
      <c r="W625" s="21">
        <v>45131</v>
      </c>
      <c r="X625" s="21" t="s">
        <v>1705</v>
      </c>
      <c r="Y625" s="21" t="s">
        <v>1390</v>
      </c>
      <c r="Z625" s="21" t="s">
        <v>1389</v>
      </c>
      <c r="AA625" s="21" t="s">
        <v>130</v>
      </c>
      <c r="AB625" s="21" t="s">
        <v>1485</v>
      </c>
      <c r="AC625" s="21">
        <v>69290</v>
      </c>
      <c r="AD625" s="35">
        <v>44901</v>
      </c>
      <c r="AE625" s="21" t="s">
        <v>1949</v>
      </c>
      <c r="AF625" s="21" t="s">
        <v>2415</v>
      </c>
      <c r="AH625" s="21" t="s">
        <v>1389</v>
      </c>
      <c r="AI625" s="21" t="s">
        <v>974</v>
      </c>
      <c r="AJ625" s="21" t="s">
        <v>1018</v>
      </c>
      <c r="AK625"/>
    </row>
    <row r="626" spans="1:37" ht="26.4">
      <c r="A626" s="21">
        <v>1238</v>
      </c>
      <c r="B626" s="21" t="s">
        <v>60</v>
      </c>
      <c r="C626" s="21">
        <v>45.665333947417302</v>
      </c>
      <c r="D626" s="21">
        <v>4.8263228835436403</v>
      </c>
      <c r="E626" s="21" t="s">
        <v>1950</v>
      </c>
      <c r="F626" s="21">
        <v>8</v>
      </c>
      <c r="G626" s="21" t="s">
        <v>1389</v>
      </c>
      <c r="M626" s="21" t="s">
        <v>1951</v>
      </c>
      <c r="N626" s="21" t="s">
        <v>1389</v>
      </c>
      <c r="O626" s="21" t="s">
        <v>1389</v>
      </c>
      <c r="P626" s="21" t="s">
        <v>2278</v>
      </c>
      <c r="Q626" s="21" t="s">
        <v>120</v>
      </c>
      <c r="R626" s="21" t="s">
        <v>1976</v>
      </c>
      <c r="S626" s="21" t="s">
        <v>1389</v>
      </c>
      <c r="T626" s="21" t="s">
        <v>1389</v>
      </c>
      <c r="U626" s="21" t="s">
        <v>1390</v>
      </c>
      <c r="V626" s="21" t="s">
        <v>1389</v>
      </c>
      <c r="W626" s="21">
        <v>45131</v>
      </c>
      <c r="X626" s="21" t="s">
        <v>1705</v>
      </c>
      <c r="Y626" s="21" t="s">
        <v>1398</v>
      </c>
      <c r="Z626" s="21" t="s">
        <v>1389</v>
      </c>
      <c r="AA626" s="21" t="s">
        <v>130</v>
      </c>
      <c r="AB626" s="21" t="s">
        <v>1505</v>
      </c>
      <c r="AC626" s="21">
        <v>69100</v>
      </c>
      <c r="AD626" s="35">
        <v>44915</v>
      </c>
      <c r="AE626" s="21" t="s">
        <v>1952</v>
      </c>
      <c r="AF626" s="21" t="s">
        <v>2415</v>
      </c>
      <c r="AH626" s="21" t="s">
        <v>1389</v>
      </c>
      <c r="AI626" s="21" t="s">
        <v>974</v>
      </c>
      <c r="AJ626" s="21" t="s">
        <v>1018</v>
      </c>
      <c r="AK626"/>
    </row>
    <row r="627" spans="1:37" ht="26.4">
      <c r="A627" s="21">
        <v>1239</v>
      </c>
      <c r="B627" s="21" t="s">
        <v>1953</v>
      </c>
      <c r="C627" s="21">
        <v>45.818201666449603</v>
      </c>
      <c r="D627" s="21">
        <v>4.7266300002855504</v>
      </c>
      <c r="E627" s="21" t="s">
        <v>1954</v>
      </c>
      <c r="F627" s="21">
        <v>35</v>
      </c>
      <c r="G627" s="21">
        <v>1</v>
      </c>
      <c r="M627" s="21" t="s">
        <v>1389</v>
      </c>
      <c r="N627" s="21" t="s">
        <v>1389</v>
      </c>
      <c r="O627" s="21" t="s">
        <v>1389</v>
      </c>
      <c r="P627" s="21" t="s">
        <v>2278</v>
      </c>
      <c r="Q627" s="21" t="s">
        <v>120</v>
      </c>
      <c r="R627" s="21" t="s">
        <v>1975</v>
      </c>
      <c r="S627" s="21" t="s">
        <v>1383</v>
      </c>
      <c r="T627" s="21" t="s">
        <v>1389</v>
      </c>
      <c r="U627" s="21" t="s">
        <v>1390</v>
      </c>
      <c r="V627" s="21" t="s">
        <v>1389</v>
      </c>
      <c r="W627" s="21">
        <v>45131</v>
      </c>
      <c r="X627" s="21" t="s">
        <v>130</v>
      </c>
      <c r="Y627" s="21" t="s">
        <v>1398</v>
      </c>
      <c r="Z627" s="21" t="s">
        <v>694</v>
      </c>
      <c r="AA627" s="21" t="s">
        <v>130</v>
      </c>
      <c r="AB627" s="21" t="s">
        <v>1526</v>
      </c>
      <c r="AC627" s="21">
        <v>69072</v>
      </c>
      <c r="AD627" s="35">
        <v>44929</v>
      </c>
      <c r="AE627" s="21" t="s">
        <v>1955</v>
      </c>
      <c r="AF627" s="21" t="s">
        <v>2415</v>
      </c>
      <c r="AH627" s="21" t="s">
        <v>1389</v>
      </c>
      <c r="AI627" s="21" t="s">
        <v>974</v>
      </c>
      <c r="AJ627" s="21" t="s">
        <v>1018</v>
      </c>
      <c r="AK627"/>
    </row>
    <row r="628" spans="1:37" ht="26.4">
      <c r="A628" s="21">
        <v>1240</v>
      </c>
      <c r="B628" s="21" t="s">
        <v>1956</v>
      </c>
      <c r="C628" s="21">
        <v>45.822926522901398</v>
      </c>
      <c r="D628" s="21">
        <v>4.7631435260934403</v>
      </c>
      <c r="E628" s="21" t="s">
        <v>1588</v>
      </c>
      <c r="F628" s="21">
        <v>3</v>
      </c>
      <c r="G628" s="21" t="s">
        <v>1389</v>
      </c>
      <c r="M628" s="21" t="s">
        <v>1957</v>
      </c>
      <c r="N628" s="21" t="s">
        <v>1389</v>
      </c>
      <c r="O628" s="21" t="s">
        <v>1389</v>
      </c>
      <c r="P628" s="21" t="s">
        <v>2278</v>
      </c>
      <c r="Q628" s="21" t="s">
        <v>413</v>
      </c>
      <c r="R628" s="21" t="s">
        <v>1383</v>
      </c>
      <c r="S628" s="21" t="s">
        <v>1389</v>
      </c>
      <c r="T628" s="21" t="s">
        <v>1389</v>
      </c>
      <c r="U628" s="21" t="s">
        <v>1390</v>
      </c>
      <c r="V628" s="21">
        <v>15</v>
      </c>
      <c r="W628" s="21">
        <v>45131</v>
      </c>
      <c r="X628" s="21" t="s">
        <v>1389</v>
      </c>
      <c r="Y628" s="21" t="s">
        <v>1390</v>
      </c>
      <c r="Z628" s="21" t="s">
        <v>1958</v>
      </c>
      <c r="AA628" s="21" t="s">
        <v>130</v>
      </c>
      <c r="AB628" s="21" t="s">
        <v>1526</v>
      </c>
      <c r="AC628" s="21">
        <v>69072</v>
      </c>
      <c r="AD628" s="35">
        <v>44959</v>
      </c>
      <c r="AE628" s="21" t="s">
        <v>1959</v>
      </c>
      <c r="AF628" s="21" t="s">
        <v>2415</v>
      </c>
      <c r="AH628" s="21" t="s">
        <v>1389</v>
      </c>
      <c r="AJ628" s="21" t="s">
        <v>1018</v>
      </c>
      <c r="AK628"/>
    </row>
    <row r="629" spans="1:37" ht="26.4">
      <c r="A629" s="21">
        <v>1241</v>
      </c>
      <c r="B629" s="62" t="s">
        <v>1960</v>
      </c>
      <c r="C629" s="21">
        <v>45.578873026140798</v>
      </c>
      <c r="D629" s="21">
        <v>4.7256537300994204</v>
      </c>
      <c r="E629" s="21" t="s">
        <v>1961</v>
      </c>
      <c r="F629" s="21" t="s">
        <v>1389</v>
      </c>
      <c r="G629" s="21" t="s">
        <v>1389</v>
      </c>
      <c r="M629" s="21" t="s">
        <v>1389</v>
      </c>
      <c r="N629" s="21" t="s">
        <v>1389</v>
      </c>
      <c r="O629" s="21" t="s">
        <v>1389</v>
      </c>
      <c r="P629" s="21" t="s">
        <v>137</v>
      </c>
      <c r="Q629" s="21" t="s">
        <v>120</v>
      </c>
      <c r="R629" s="21" t="s">
        <v>1975</v>
      </c>
      <c r="S629" s="21" t="s">
        <v>1389</v>
      </c>
      <c r="T629" s="21" t="s">
        <v>1389</v>
      </c>
      <c r="U629" s="21" t="s">
        <v>1398</v>
      </c>
      <c r="V629" s="21" t="s">
        <v>1389</v>
      </c>
      <c r="W629" s="21">
        <v>45131</v>
      </c>
      <c r="X629" s="21" t="s">
        <v>1389</v>
      </c>
      <c r="Y629" s="21" t="s">
        <v>1398</v>
      </c>
      <c r="Z629" s="21" t="s">
        <v>1389</v>
      </c>
      <c r="AA629" s="21" t="s">
        <v>130</v>
      </c>
      <c r="AB629" s="21" t="s">
        <v>1457</v>
      </c>
      <c r="AC629" s="21">
        <v>69091</v>
      </c>
      <c r="AD629" s="35">
        <v>44922</v>
      </c>
      <c r="AE629" s="21" t="s">
        <v>1962</v>
      </c>
      <c r="AF629" s="21" t="s">
        <v>2415</v>
      </c>
      <c r="AH629" s="21" t="s">
        <v>1389</v>
      </c>
      <c r="AJ629" s="21" t="s">
        <v>1018</v>
      </c>
      <c r="AK629"/>
    </row>
    <row r="630" spans="1:37" ht="26.4">
      <c r="A630" s="21">
        <v>1242</v>
      </c>
      <c r="B630" s="21" t="s">
        <v>1963</v>
      </c>
      <c r="C630" s="21">
        <v>45.862824360326996</v>
      </c>
      <c r="D630" s="21">
        <v>4.8406426768578203</v>
      </c>
      <c r="E630" s="21" t="s">
        <v>1964</v>
      </c>
      <c r="F630" s="21">
        <v>2</v>
      </c>
      <c r="G630" s="21" t="s">
        <v>1389</v>
      </c>
      <c r="M630" s="21" t="s">
        <v>1389</v>
      </c>
      <c r="N630" s="21" t="s">
        <v>1389</v>
      </c>
      <c r="O630" s="21" t="s">
        <v>1389</v>
      </c>
      <c r="P630" s="21" t="s">
        <v>137</v>
      </c>
      <c r="Q630" s="21" t="s">
        <v>120</v>
      </c>
      <c r="R630" s="21" t="s">
        <v>1383</v>
      </c>
      <c r="S630" s="21" t="s">
        <v>1389</v>
      </c>
      <c r="T630" s="21" t="s">
        <v>1389</v>
      </c>
      <c r="U630" s="21" t="s">
        <v>1398</v>
      </c>
      <c r="V630" s="21" t="s">
        <v>1389</v>
      </c>
      <c r="W630" s="21">
        <v>45131</v>
      </c>
      <c r="X630" s="21" t="s">
        <v>1389</v>
      </c>
      <c r="Y630" s="21" t="s">
        <v>1390</v>
      </c>
      <c r="Z630" s="21" t="s">
        <v>1389</v>
      </c>
      <c r="AA630" s="21" t="s">
        <v>130</v>
      </c>
      <c r="AB630" s="21" t="s">
        <v>1965</v>
      </c>
      <c r="AC630" s="21">
        <v>69085</v>
      </c>
      <c r="AD630" s="35">
        <v>45050</v>
      </c>
      <c r="AE630" s="21" t="s">
        <v>1966</v>
      </c>
      <c r="AF630" s="21" t="s">
        <v>2415</v>
      </c>
      <c r="AH630" s="21" t="s">
        <v>1389</v>
      </c>
      <c r="AJ630" s="21" t="s">
        <v>1018</v>
      </c>
      <c r="AK630"/>
    </row>
    <row r="631" spans="1:37" ht="26.4">
      <c r="A631" s="21">
        <v>1243</v>
      </c>
      <c r="B631" s="21" t="s">
        <v>1967</v>
      </c>
      <c r="C631" s="21">
        <v>45.860525440928598</v>
      </c>
      <c r="D631" s="21">
        <v>4.8410724865853201</v>
      </c>
      <c r="E631" s="21" t="s">
        <v>1968</v>
      </c>
      <c r="F631" s="21">
        <v>5</v>
      </c>
      <c r="G631" s="21" t="s">
        <v>1389</v>
      </c>
      <c r="M631" s="21" t="s">
        <v>1389</v>
      </c>
      <c r="N631" s="21" t="s">
        <v>1389</v>
      </c>
      <c r="O631" s="21" t="s">
        <v>1389</v>
      </c>
      <c r="P631" s="21" t="s">
        <v>137</v>
      </c>
      <c r="Q631" s="21" t="s">
        <v>120</v>
      </c>
      <c r="R631" s="21" t="s">
        <v>1383</v>
      </c>
      <c r="S631" s="21" t="s">
        <v>1389</v>
      </c>
      <c r="T631" s="21" t="s">
        <v>1389</v>
      </c>
      <c r="U631" s="21" t="s">
        <v>1398</v>
      </c>
      <c r="V631" s="21" t="s">
        <v>1389</v>
      </c>
      <c r="W631" s="21">
        <v>45131</v>
      </c>
      <c r="X631" s="21" t="s">
        <v>1389</v>
      </c>
      <c r="Y631" s="21" t="s">
        <v>1390</v>
      </c>
      <c r="Z631" s="21" t="s">
        <v>1389</v>
      </c>
      <c r="AA631" s="21" t="s">
        <v>130</v>
      </c>
      <c r="AB631" s="21" t="s">
        <v>1965</v>
      </c>
      <c r="AC631" s="21">
        <v>69085</v>
      </c>
      <c r="AD631" s="35">
        <v>45050</v>
      </c>
      <c r="AE631" s="21" t="s">
        <v>1969</v>
      </c>
      <c r="AF631" s="21" t="s">
        <v>2415</v>
      </c>
      <c r="AH631" s="21" t="s">
        <v>1389</v>
      </c>
      <c r="AJ631" s="21" t="s">
        <v>1018</v>
      </c>
      <c r="AK631"/>
    </row>
    <row r="632" spans="1:37" ht="26.4">
      <c r="A632" s="21">
        <v>1244</v>
      </c>
      <c r="B632" s="21" t="s">
        <v>1970</v>
      </c>
      <c r="C632" s="21">
        <v>45.676204633542802</v>
      </c>
      <c r="D632" s="21">
        <v>4.8489011228266801</v>
      </c>
      <c r="E632" s="21" t="s">
        <v>1971</v>
      </c>
      <c r="F632" s="21">
        <v>5</v>
      </c>
      <c r="G632" s="21" t="s">
        <v>1389</v>
      </c>
      <c r="M632" s="21" t="s">
        <v>1389</v>
      </c>
      <c r="N632" s="21" t="s">
        <v>1389</v>
      </c>
      <c r="O632" s="21" t="s">
        <v>1389</v>
      </c>
      <c r="P632" s="21" t="s">
        <v>2278</v>
      </c>
      <c r="Q632" s="21" t="s">
        <v>120</v>
      </c>
      <c r="R632" s="21" t="s">
        <v>1383</v>
      </c>
      <c r="S632" s="21" t="s">
        <v>1389</v>
      </c>
      <c r="T632" s="21" t="s">
        <v>1389</v>
      </c>
      <c r="U632" s="21" t="s">
        <v>1398</v>
      </c>
      <c r="V632" s="21" t="s">
        <v>1389</v>
      </c>
      <c r="W632" s="21">
        <v>45131</v>
      </c>
      <c r="X632" s="21" t="s">
        <v>1389</v>
      </c>
      <c r="Y632" s="21" t="s">
        <v>1398</v>
      </c>
      <c r="Z632" s="21" t="s">
        <v>1389</v>
      </c>
      <c r="AA632" s="21" t="s">
        <v>130</v>
      </c>
      <c r="AB632" s="21" t="s">
        <v>1614</v>
      </c>
      <c r="AC632" s="21">
        <v>69276</v>
      </c>
      <c r="AD632" s="35">
        <v>45050</v>
      </c>
      <c r="AE632" s="21" t="s">
        <v>1972</v>
      </c>
      <c r="AF632" s="21" t="s">
        <v>2415</v>
      </c>
      <c r="AH632" s="21" t="s">
        <v>1389</v>
      </c>
      <c r="AJ632" s="21" t="s">
        <v>1018</v>
      </c>
      <c r="AK632"/>
    </row>
    <row r="633" spans="1:37" ht="26.4">
      <c r="A633" s="21">
        <v>1300</v>
      </c>
      <c r="B633" s="21" t="s">
        <v>1983</v>
      </c>
      <c r="C633" s="34">
        <v>45.763959280000002</v>
      </c>
      <c r="D633" s="34">
        <v>5.0275841999999997</v>
      </c>
      <c r="E633" s="21" t="s">
        <v>1984</v>
      </c>
      <c r="F633" s="21">
        <v>0</v>
      </c>
      <c r="M633" s="21"/>
      <c r="P633" s="21" t="s">
        <v>2278</v>
      </c>
      <c r="Q633" s="21" t="s">
        <v>413</v>
      </c>
      <c r="R633" s="21" t="s">
        <v>1383</v>
      </c>
      <c r="U633" s="21" t="s">
        <v>1390</v>
      </c>
      <c r="AA633" s="21" t="s">
        <v>130</v>
      </c>
      <c r="AB633" s="21" t="s">
        <v>1985</v>
      </c>
      <c r="AC633" s="21" t="s">
        <v>1986</v>
      </c>
      <c r="AD633" s="35">
        <v>44753</v>
      </c>
      <c r="AE633" s="21" t="str">
        <f t="shared" ref="AE633:AE664" si="9">CONCATENATE("AC_",A633,"AML")</f>
        <v>AC_1300AML</v>
      </c>
      <c r="AF633" s="21" t="s">
        <v>1979</v>
      </c>
      <c r="AG633" s="21" t="s">
        <v>1978</v>
      </c>
      <c r="AJ633" s="21" t="s">
        <v>1018</v>
      </c>
      <c r="AK633"/>
    </row>
    <row r="634" spans="1:37" ht="26.4">
      <c r="A634" s="21">
        <v>1457</v>
      </c>
      <c r="B634" s="21" t="s">
        <v>2179</v>
      </c>
      <c r="C634" s="21">
        <v>45.719560999999999</v>
      </c>
      <c r="D634" s="21">
        <v>4.9320069999999996</v>
      </c>
      <c r="E634" s="21"/>
      <c r="F634" s="21">
        <v>0</v>
      </c>
      <c r="M634" s="21"/>
      <c r="P634" s="21" t="s">
        <v>2278</v>
      </c>
      <c r="Q634" s="21" t="s">
        <v>413</v>
      </c>
      <c r="R634" s="21" t="s">
        <v>1383</v>
      </c>
      <c r="U634" s="21" t="s">
        <v>1390</v>
      </c>
      <c r="Z634" s="21" t="s">
        <v>2168</v>
      </c>
      <c r="AA634" s="21" t="s">
        <v>130</v>
      </c>
      <c r="AB634" s="21" t="s">
        <v>2180</v>
      </c>
      <c r="AC634" s="21" t="s">
        <v>2353</v>
      </c>
      <c r="AD634" s="35">
        <v>44935</v>
      </c>
      <c r="AE634" s="21" t="str">
        <f t="shared" si="9"/>
        <v>AC_1457AML</v>
      </c>
      <c r="AF634" s="21" t="s">
        <v>2169</v>
      </c>
      <c r="AG634" s="21" t="s">
        <v>1981</v>
      </c>
      <c r="AJ634" s="21" t="s">
        <v>1018</v>
      </c>
      <c r="AK634"/>
    </row>
    <row r="635" spans="1:37" ht="26.4">
      <c r="A635" s="21">
        <v>1459</v>
      </c>
      <c r="B635" s="21" t="s">
        <v>2182</v>
      </c>
      <c r="C635" s="21">
        <v>45.730407</v>
      </c>
      <c r="D635" s="21">
        <v>4.8879910000000004</v>
      </c>
      <c r="E635" s="21"/>
      <c r="F635" s="21">
        <v>0</v>
      </c>
      <c r="M635" s="21"/>
      <c r="P635" s="21" t="s">
        <v>2278</v>
      </c>
      <c r="Q635" s="21" t="s">
        <v>413</v>
      </c>
      <c r="R635" s="21" t="s">
        <v>1383</v>
      </c>
      <c r="U635" s="21" t="s">
        <v>1390</v>
      </c>
      <c r="Z635" s="21" t="s">
        <v>2168</v>
      </c>
      <c r="AA635" s="21" t="s">
        <v>130</v>
      </c>
      <c r="AB635" s="21" t="s">
        <v>2180</v>
      </c>
      <c r="AC635" s="21" t="s">
        <v>2367</v>
      </c>
      <c r="AD635" s="35">
        <v>44935</v>
      </c>
      <c r="AE635" s="21" t="str">
        <f t="shared" si="9"/>
        <v>AC_1459AML</v>
      </c>
      <c r="AF635" s="21" t="s">
        <v>2169</v>
      </c>
      <c r="AG635" s="21" t="s">
        <v>1981</v>
      </c>
      <c r="AJ635" s="21" t="s">
        <v>1018</v>
      </c>
      <c r="AK635"/>
    </row>
    <row r="636" spans="1:37" ht="39.6">
      <c r="A636" s="21">
        <v>154</v>
      </c>
      <c r="B636" s="21" t="s">
        <v>245</v>
      </c>
      <c r="C636" s="34">
        <v>45.371650000000002</v>
      </c>
      <c r="D636" s="34">
        <v>4.1990499999999997</v>
      </c>
      <c r="E636" s="21" t="s">
        <v>246</v>
      </c>
      <c r="F636" s="21">
        <v>70</v>
      </c>
      <c r="G636" s="57" t="s">
        <v>243</v>
      </c>
      <c r="H636" s="21" t="s">
        <v>139</v>
      </c>
      <c r="I636" s="21" t="s">
        <v>139</v>
      </c>
      <c r="J636" s="57" t="s">
        <v>243</v>
      </c>
      <c r="M636" s="21" t="s">
        <v>247</v>
      </c>
      <c r="P636" s="21" t="s">
        <v>1379</v>
      </c>
      <c r="Q636" s="21" t="s">
        <v>867</v>
      </c>
      <c r="R636" s="21" t="s">
        <v>1374</v>
      </c>
      <c r="T636" s="21" t="s">
        <v>28</v>
      </c>
      <c r="U636" s="21" t="s">
        <v>1390</v>
      </c>
      <c r="AA636" s="21" t="s">
        <v>248</v>
      </c>
      <c r="AB636" s="21" t="s">
        <v>1105</v>
      </c>
      <c r="AC636" s="21" t="s">
        <v>1106</v>
      </c>
      <c r="AD636" s="35">
        <v>44753</v>
      </c>
      <c r="AE636" s="21" t="str">
        <f t="shared" si="9"/>
        <v>AC_154AML</v>
      </c>
      <c r="AF636" s="20"/>
      <c r="AG636" s="20"/>
      <c r="AH636" s="20"/>
      <c r="AI636" s="21" t="s">
        <v>872</v>
      </c>
      <c r="AJ636" s="21" t="s">
        <v>1107</v>
      </c>
      <c r="AK636"/>
    </row>
    <row r="637" spans="1:37" ht="39.6">
      <c r="A637" s="21">
        <v>155</v>
      </c>
      <c r="B637" s="21" t="s">
        <v>249</v>
      </c>
      <c r="C637" s="34">
        <v>45.297800000000002</v>
      </c>
      <c r="D637" s="90">
        <v>4.1398299999999999</v>
      </c>
      <c r="E637" s="21" t="s">
        <v>250</v>
      </c>
      <c r="F637" s="21">
        <v>100</v>
      </c>
      <c r="G637" s="21">
        <v>3</v>
      </c>
      <c r="H637" s="21" t="s">
        <v>139</v>
      </c>
      <c r="I637" s="21" t="s">
        <v>139</v>
      </c>
      <c r="J637" s="57" t="s">
        <v>243</v>
      </c>
      <c r="M637" s="21"/>
      <c r="P637" s="21" t="s">
        <v>1379</v>
      </c>
      <c r="Q637" s="21" t="s">
        <v>867</v>
      </c>
      <c r="R637" s="21" t="s">
        <v>1374</v>
      </c>
      <c r="T637" s="21" t="s">
        <v>28</v>
      </c>
      <c r="U637" s="21" t="s">
        <v>1390</v>
      </c>
      <c r="AA637" s="21" t="s">
        <v>248</v>
      </c>
      <c r="AB637" s="21" t="s">
        <v>1108</v>
      </c>
      <c r="AC637" s="21" t="s">
        <v>1109</v>
      </c>
      <c r="AD637" s="35">
        <v>44753</v>
      </c>
      <c r="AE637" s="21" t="str">
        <f t="shared" si="9"/>
        <v>AC_155AML</v>
      </c>
      <c r="AF637" s="20"/>
      <c r="AG637" s="20"/>
      <c r="AH637" s="20"/>
      <c r="AI637" s="21" t="s">
        <v>872</v>
      </c>
      <c r="AJ637" s="21" t="s">
        <v>966</v>
      </c>
      <c r="AK637"/>
    </row>
    <row r="638" spans="1:37" ht="39.6">
      <c r="A638" s="21">
        <v>156</v>
      </c>
      <c r="B638" s="21" t="s">
        <v>251</v>
      </c>
      <c r="C638" s="34">
        <v>45.259230000000002</v>
      </c>
      <c r="D638" s="34">
        <v>4.1371900000000004</v>
      </c>
      <c r="E638" s="21" t="s">
        <v>252</v>
      </c>
      <c r="F638" s="21">
        <v>10</v>
      </c>
      <c r="G638" s="57" t="s">
        <v>243</v>
      </c>
      <c r="H638" s="21" t="s">
        <v>139</v>
      </c>
      <c r="I638" s="21" t="s">
        <v>139</v>
      </c>
      <c r="J638" s="57" t="s">
        <v>243</v>
      </c>
      <c r="M638" s="21"/>
      <c r="P638" s="21" t="s">
        <v>1379</v>
      </c>
      <c r="Q638" s="21" t="s">
        <v>867</v>
      </c>
      <c r="R638" s="21" t="s">
        <v>1374</v>
      </c>
      <c r="T638" s="21" t="s">
        <v>28</v>
      </c>
      <c r="U638" s="21" t="s">
        <v>1390</v>
      </c>
      <c r="AA638" s="21" t="s">
        <v>248</v>
      </c>
      <c r="AB638" s="21" t="s">
        <v>1110</v>
      </c>
      <c r="AC638" s="21" t="s">
        <v>1111</v>
      </c>
      <c r="AD638" s="35">
        <v>44753</v>
      </c>
      <c r="AE638" s="21" t="str">
        <f t="shared" si="9"/>
        <v>AC_156AML</v>
      </c>
      <c r="AF638" s="20"/>
      <c r="AG638" s="20"/>
      <c r="AH638" s="20"/>
      <c r="AI638" s="21" t="s">
        <v>872</v>
      </c>
      <c r="AJ638" s="21" t="s">
        <v>966</v>
      </c>
      <c r="AK638"/>
    </row>
    <row r="639" spans="1:37">
      <c r="A639" s="21">
        <v>157</v>
      </c>
      <c r="B639" s="21" t="s">
        <v>253</v>
      </c>
      <c r="C639" s="34">
        <v>45.262</v>
      </c>
      <c r="D639" s="34">
        <v>4.1026800000000003</v>
      </c>
      <c r="E639" s="21" t="s">
        <v>252</v>
      </c>
      <c r="F639" s="21">
        <v>60</v>
      </c>
      <c r="G639" s="57" t="s">
        <v>243</v>
      </c>
      <c r="H639" s="21" t="s">
        <v>139</v>
      </c>
      <c r="I639" s="21" t="s">
        <v>139</v>
      </c>
      <c r="J639" s="57" t="s">
        <v>139</v>
      </c>
      <c r="M639" s="21"/>
      <c r="P639" s="21" t="s">
        <v>2278</v>
      </c>
      <c r="Q639" s="21" t="s">
        <v>120</v>
      </c>
      <c r="R639" s="21" t="s">
        <v>1976</v>
      </c>
      <c r="T639" s="21" t="s">
        <v>24</v>
      </c>
      <c r="U639" s="21" t="s">
        <v>1390</v>
      </c>
      <c r="AA639" s="21" t="s">
        <v>248</v>
      </c>
      <c r="AB639" s="21" t="s">
        <v>1110</v>
      </c>
      <c r="AC639" s="21" t="s">
        <v>1111</v>
      </c>
      <c r="AD639" s="35">
        <v>44753</v>
      </c>
      <c r="AE639" s="21" t="str">
        <f t="shared" si="9"/>
        <v>AC_157AML</v>
      </c>
      <c r="AF639" s="20"/>
      <c r="AG639" s="20"/>
      <c r="AH639" s="20"/>
      <c r="AI639" s="21" t="s">
        <v>872</v>
      </c>
      <c r="AJ639" s="21" t="s">
        <v>966</v>
      </c>
      <c r="AK639"/>
    </row>
    <row r="640" spans="1:37" ht="26.4">
      <c r="A640" s="21">
        <v>158</v>
      </c>
      <c r="B640" s="21" t="s">
        <v>254</v>
      </c>
      <c r="C640" s="34">
        <v>45.234960000000001</v>
      </c>
      <c r="D640" s="34">
        <v>4.0940399999999997</v>
      </c>
      <c r="E640" s="21" t="s">
        <v>252</v>
      </c>
      <c r="F640" s="37">
        <v>8</v>
      </c>
      <c r="G640" s="57" t="s">
        <v>243</v>
      </c>
      <c r="H640" s="21" t="s">
        <v>139</v>
      </c>
      <c r="I640" s="21" t="s">
        <v>139</v>
      </c>
      <c r="J640" s="57" t="s">
        <v>243</v>
      </c>
      <c r="M640" s="21"/>
      <c r="P640" s="21" t="s">
        <v>1379</v>
      </c>
      <c r="Q640" s="21" t="s">
        <v>185</v>
      </c>
      <c r="R640" s="21" t="s">
        <v>1383</v>
      </c>
      <c r="T640" s="21" t="s">
        <v>24</v>
      </c>
      <c r="U640" s="21" t="s">
        <v>1390</v>
      </c>
      <c r="AA640" s="21" t="s">
        <v>248</v>
      </c>
      <c r="AB640" s="21" t="s">
        <v>1110</v>
      </c>
      <c r="AC640" s="21" t="s">
        <v>1111</v>
      </c>
      <c r="AD640" s="35">
        <v>44753</v>
      </c>
      <c r="AE640" s="21" t="str">
        <f t="shared" si="9"/>
        <v>AC_158AML</v>
      </c>
      <c r="AF640" s="20"/>
      <c r="AG640" s="20"/>
      <c r="AH640" s="20"/>
      <c r="AI640" s="21" t="s">
        <v>872</v>
      </c>
      <c r="AJ640" s="21" t="s">
        <v>966</v>
      </c>
      <c r="AK640"/>
    </row>
    <row r="641" spans="1:37" ht="39.6">
      <c r="A641" s="21">
        <v>159</v>
      </c>
      <c r="B641" s="21" t="s">
        <v>255</v>
      </c>
      <c r="C641" s="34">
        <v>45.201439999999998</v>
      </c>
      <c r="D641" s="34">
        <v>4.0361599999999997</v>
      </c>
      <c r="E641" s="21" t="s">
        <v>256</v>
      </c>
      <c r="F641" s="21">
        <v>40</v>
      </c>
      <c r="G641" s="57" t="s">
        <v>243</v>
      </c>
      <c r="H641" s="21" t="s">
        <v>139</v>
      </c>
      <c r="I641" s="21" t="s">
        <v>139</v>
      </c>
      <c r="J641" s="57" t="s">
        <v>243</v>
      </c>
      <c r="M641" s="21"/>
      <c r="P641" s="21" t="s">
        <v>1379</v>
      </c>
      <c r="Q641" s="21" t="s">
        <v>867</v>
      </c>
      <c r="R641" s="21" t="s">
        <v>1374</v>
      </c>
      <c r="T641" s="21" t="s">
        <v>28</v>
      </c>
      <c r="U641" s="21" t="s">
        <v>1390</v>
      </c>
      <c r="AA641" s="21" t="s">
        <v>248</v>
      </c>
      <c r="AB641" s="21" t="s">
        <v>1112</v>
      </c>
      <c r="AC641" s="21" t="s">
        <v>1113</v>
      </c>
      <c r="AD641" s="35">
        <v>44753</v>
      </c>
      <c r="AE641" s="21" t="str">
        <f t="shared" si="9"/>
        <v>AC_159AML</v>
      </c>
      <c r="AF641" s="20"/>
      <c r="AG641" s="20"/>
      <c r="AH641" s="20"/>
      <c r="AI641" s="21" t="s">
        <v>872</v>
      </c>
      <c r="AJ641" s="21" t="s">
        <v>873</v>
      </c>
      <c r="AK641"/>
    </row>
    <row r="642" spans="1:37" ht="52.8">
      <c r="A642" s="21">
        <v>160</v>
      </c>
      <c r="B642" s="21" t="s">
        <v>257</v>
      </c>
      <c r="C642" s="34">
        <v>45.330159999999999</v>
      </c>
      <c r="D642" s="34">
        <v>4.3148299999999997</v>
      </c>
      <c r="E642" s="21" t="s">
        <v>258</v>
      </c>
      <c r="F642" s="21">
        <v>16</v>
      </c>
      <c r="G642" s="57" t="s">
        <v>243</v>
      </c>
      <c r="H642" s="21" t="s">
        <v>139</v>
      </c>
      <c r="I642" s="21" t="s">
        <v>139</v>
      </c>
      <c r="J642" s="57" t="s">
        <v>139</v>
      </c>
      <c r="M642" s="21" t="s">
        <v>259</v>
      </c>
      <c r="N642" s="21" t="s">
        <v>260</v>
      </c>
      <c r="P642" s="21" t="s">
        <v>2278</v>
      </c>
      <c r="Q642" s="21" t="s">
        <v>120</v>
      </c>
      <c r="R642" s="21" t="s">
        <v>1974</v>
      </c>
      <c r="T642" s="21" t="s">
        <v>6</v>
      </c>
      <c r="U642" s="21" t="s">
        <v>1390</v>
      </c>
      <c r="AA642" s="21" t="s">
        <v>248</v>
      </c>
      <c r="AB642" s="21" t="s">
        <v>1114</v>
      </c>
      <c r="AC642" s="21" t="s">
        <v>1115</v>
      </c>
      <c r="AD642" s="35">
        <v>44753</v>
      </c>
      <c r="AE642" s="21" t="str">
        <f t="shared" si="9"/>
        <v>AC_160AML</v>
      </c>
      <c r="AF642" s="20"/>
      <c r="AG642" s="20"/>
      <c r="AH642" s="20"/>
      <c r="AI642" s="21" t="s">
        <v>872</v>
      </c>
      <c r="AJ642" s="21" t="s">
        <v>1107</v>
      </c>
      <c r="AK642"/>
    </row>
    <row r="643" spans="1:37" ht="39.6">
      <c r="A643" s="21">
        <v>161</v>
      </c>
      <c r="B643" s="21" t="s">
        <v>261</v>
      </c>
      <c r="C643" s="34">
        <v>45.35651</v>
      </c>
      <c r="D643" s="34">
        <v>4.2495599999999998</v>
      </c>
      <c r="E643" s="21" t="s">
        <v>262</v>
      </c>
      <c r="F643" s="21">
        <v>16</v>
      </c>
      <c r="G643" s="21">
        <v>2</v>
      </c>
      <c r="H643" s="21" t="s">
        <v>139</v>
      </c>
      <c r="I643" s="21" t="s">
        <v>139</v>
      </c>
      <c r="J643" s="57" t="s">
        <v>139</v>
      </c>
      <c r="M643" s="21"/>
      <c r="N643" s="21" t="s">
        <v>260</v>
      </c>
      <c r="P643" s="21" t="s">
        <v>2278</v>
      </c>
      <c r="Q643" s="21" t="s">
        <v>120</v>
      </c>
      <c r="R643" s="21" t="s">
        <v>1974</v>
      </c>
      <c r="T643" s="21" t="s">
        <v>10</v>
      </c>
      <c r="U643" s="21" t="s">
        <v>1390</v>
      </c>
      <c r="AA643" s="21" t="s">
        <v>248</v>
      </c>
      <c r="AB643" s="21" t="s">
        <v>1116</v>
      </c>
      <c r="AC643" s="21" t="s">
        <v>1117</v>
      </c>
      <c r="AD643" s="35">
        <v>44753</v>
      </c>
      <c r="AE643" s="21" t="str">
        <f t="shared" si="9"/>
        <v>AC_161AML</v>
      </c>
      <c r="AF643" s="20"/>
      <c r="AG643" s="20"/>
      <c r="AH643" s="20"/>
      <c r="AI643" s="21" t="s">
        <v>872</v>
      </c>
      <c r="AJ643" s="21" t="s">
        <v>1107</v>
      </c>
      <c r="AK643"/>
    </row>
    <row r="644" spans="1:37" ht="39.6">
      <c r="A644" s="21">
        <v>162</v>
      </c>
      <c r="B644" s="21" t="s">
        <v>263</v>
      </c>
      <c r="C644" s="34">
        <v>45.247030000000002</v>
      </c>
      <c r="D644" s="34">
        <v>4.2221200000000003</v>
      </c>
      <c r="E644" s="21" t="s">
        <v>264</v>
      </c>
      <c r="F644" s="21">
        <v>8</v>
      </c>
      <c r="G644" s="57" t="s">
        <v>243</v>
      </c>
      <c r="H644" s="21" t="s">
        <v>139</v>
      </c>
      <c r="I644" s="21" t="s">
        <v>139</v>
      </c>
      <c r="J644" s="57" t="s">
        <v>243</v>
      </c>
      <c r="M644" s="21"/>
      <c r="P644" s="21" t="s">
        <v>1379</v>
      </c>
      <c r="Q644" s="21" t="s">
        <v>185</v>
      </c>
      <c r="R644" s="21" t="s">
        <v>1976</v>
      </c>
      <c r="T644" s="21" t="s">
        <v>10</v>
      </c>
      <c r="U644" s="21" t="s">
        <v>1390</v>
      </c>
      <c r="AA644" s="21" t="s">
        <v>248</v>
      </c>
      <c r="AB644" s="21" t="s">
        <v>1118</v>
      </c>
      <c r="AC644" s="21" t="s">
        <v>1119</v>
      </c>
      <c r="AD644" s="35">
        <v>44753</v>
      </c>
      <c r="AE644" s="21" t="str">
        <f t="shared" si="9"/>
        <v>AC_162AML</v>
      </c>
      <c r="AF644" s="20"/>
      <c r="AG644" s="20"/>
      <c r="AH644" s="20"/>
      <c r="AI644" s="21" t="s">
        <v>872</v>
      </c>
      <c r="AJ644" s="21" t="s">
        <v>966</v>
      </c>
      <c r="AK644"/>
    </row>
    <row r="645" spans="1:37" ht="39.6">
      <c r="A645" s="21">
        <v>163</v>
      </c>
      <c r="B645" s="21" t="s">
        <v>265</v>
      </c>
      <c r="C645" s="34">
        <v>45.226390000000002</v>
      </c>
      <c r="D645" s="34">
        <v>4.1388800000000003</v>
      </c>
      <c r="E645" s="21" t="s">
        <v>266</v>
      </c>
      <c r="F645" s="21">
        <v>26</v>
      </c>
      <c r="G645" s="57" t="s">
        <v>243</v>
      </c>
      <c r="H645" s="21" t="s">
        <v>139</v>
      </c>
      <c r="I645" s="21" t="s">
        <v>139</v>
      </c>
      <c r="J645" s="57" t="s">
        <v>243</v>
      </c>
      <c r="M645" s="21"/>
      <c r="P645" s="21" t="s">
        <v>1379</v>
      </c>
      <c r="Q645" s="21" t="s">
        <v>185</v>
      </c>
      <c r="R645" s="21" t="s">
        <v>1974</v>
      </c>
      <c r="T645" s="21" t="s">
        <v>28</v>
      </c>
      <c r="U645" s="21" t="s">
        <v>1390</v>
      </c>
      <c r="AA645" s="21" t="s">
        <v>248</v>
      </c>
      <c r="AB645" s="21" t="s">
        <v>93</v>
      </c>
      <c r="AC645" s="21" t="s">
        <v>967</v>
      </c>
      <c r="AD645" s="35">
        <v>44753</v>
      </c>
      <c r="AE645" s="21" t="str">
        <f t="shared" si="9"/>
        <v>AC_163AML</v>
      </c>
      <c r="AF645" s="20"/>
      <c r="AG645" s="20"/>
      <c r="AH645" s="20"/>
      <c r="AI645" s="21" t="s">
        <v>872</v>
      </c>
      <c r="AJ645" s="21" t="s">
        <v>873</v>
      </c>
      <c r="AK645"/>
    </row>
    <row r="646" spans="1:37" ht="52.8">
      <c r="A646" s="21">
        <v>164</v>
      </c>
      <c r="B646" s="57" t="s">
        <v>267</v>
      </c>
      <c r="C646" s="34">
        <v>45.161459999999998</v>
      </c>
      <c r="D646" s="34">
        <v>4.1306099999999999</v>
      </c>
      <c r="E646" s="21" t="s">
        <v>268</v>
      </c>
      <c r="F646" s="37">
        <v>20</v>
      </c>
      <c r="G646" s="21">
        <v>0</v>
      </c>
      <c r="H646" s="21" t="s">
        <v>139</v>
      </c>
      <c r="I646" s="21" t="s">
        <v>139</v>
      </c>
      <c r="J646" s="57" t="s">
        <v>140</v>
      </c>
      <c r="M646" s="21"/>
      <c r="P646" s="21" t="s">
        <v>1379</v>
      </c>
      <c r="Q646" s="21" t="s">
        <v>185</v>
      </c>
      <c r="R646" s="21" t="s">
        <v>1374</v>
      </c>
      <c r="T646" s="21" t="s">
        <v>6</v>
      </c>
      <c r="U646" s="21" t="s">
        <v>1390</v>
      </c>
      <c r="AA646" s="21" t="s">
        <v>248</v>
      </c>
      <c r="AB646" s="21" t="s">
        <v>870</v>
      </c>
      <c r="AC646" s="21" t="s">
        <v>871</v>
      </c>
      <c r="AD646" s="35">
        <v>44753</v>
      </c>
      <c r="AE646" s="21" t="str">
        <f t="shared" si="9"/>
        <v>AC_164AML</v>
      </c>
      <c r="AF646" s="20"/>
      <c r="AG646" s="20"/>
      <c r="AH646" s="20"/>
      <c r="AI646" s="21" t="s">
        <v>872</v>
      </c>
      <c r="AJ646" s="21" t="s">
        <v>873</v>
      </c>
      <c r="AK646"/>
    </row>
    <row r="647" spans="1:37" ht="39.6">
      <c r="A647" s="21">
        <v>165</v>
      </c>
      <c r="B647" s="21" t="s">
        <v>269</v>
      </c>
      <c r="C647" s="34">
        <v>45.183950000000003</v>
      </c>
      <c r="D647" s="34">
        <v>4.3129099999999996</v>
      </c>
      <c r="E647" s="21" t="s">
        <v>270</v>
      </c>
      <c r="F647" s="21">
        <v>65</v>
      </c>
      <c r="G647" s="57" t="s">
        <v>243</v>
      </c>
      <c r="H647" s="21" t="s">
        <v>139</v>
      </c>
      <c r="I647" s="21" t="s">
        <v>139</v>
      </c>
      <c r="J647" s="57" t="s">
        <v>139</v>
      </c>
      <c r="M647" s="21"/>
      <c r="P647" s="21" t="s">
        <v>2278</v>
      </c>
      <c r="Q647" s="21" t="s">
        <v>120</v>
      </c>
      <c r="R647" s="21" t="s">
        <v>1974</v>
      </c>
      <c r="T647" s="21" t="s">
        <v>10</v>
      </c>
      <c r="U647" s="21" t="s">
        <v>1390</v>
      </c>
      <c r="AA647" s="21" t="s">
        <v>248</v>
      </c>
      <c r="AB647" s="21" t="s">
        <v>1120</v>
      </c>
      <c r="AC647" s="21" t="s">
        <v>1121</v>
      </c>
      <c r="AD647" s="35">
        <v>44753</v>
      </c>
      <c r="AE647" s="21" t="str">
        <f t="shared" si="9"/>
        <v>AC_165AML</v>
      </c>
      <c r="AF647" s="20"/>
      <c r="AG647" s="20"/>
      <c r="AH647" s="20"/>
      <c r="AI647" s="21" t="s">
        <v>872</v>
      </c>
      <c r="AJ647" s="21" t="s">
        <v>1122</v>
      </c>
      <c r="AK647"/>
    </row>
    <row r="648" spans="1:37" ht="39.6">
      <c r="A648" s="21">
        <v>166</v>
      </c>
      <c r="B648" s="21" t="s">
        <v>271</v>
      </c>
      <c r="C648" s="34">
        <v>45.175519999999999</v>
      </c>
      <c r="D648" s="34">
        <v>4.2942900000000002</v>
      </c>
      <c r="E648" s="21" t="s">
        <v>272</v>
      </c>
      <c r="F648" s="21">
        <v>16</v>
      </c>
      <c r="G648" s="21">
        <v>1</v>
      </c>
      <c r="H648" s="21" t="s">
        <v>139</v>
      </c>
      <c r="I648" s="21" t="s">
        <v>139</v>
      </c>
      <c r="J648" s="57" t="s">
        <v>139</v>
      </c>
      <c r="M648" s="21"/>
      <c r="P648" s="21" t="s">
        <v>2278</v>
      </c>
      <c r="Q648" s="21" t="s">
        <v>120</v>
      </c>
      <c r="R648" s="21" t="s">
        <v>1974</v>
      </c>
      <c r="T648" s="21" t="s">
        <v>10</v>
      </c>
      <c r="U648" s="21" t="s">
        <v>1390</v>
      </c>
      <c r="AA648" s="21" t="s">
        <v>248</v>
      </c>
      <c r="AB648" s="21" t="s">
        <v>1123</v>
      </c>
      <c r="AC648" s="21" t="s">
        <v>1124</v>
      </c>
      <c r="AD648" s="35">
        <v>44753</v>
      </c>
      <c r="AE648" s="21" t="str">
        <f t="shared" si="9"/>
        <v>AC_166AML</v>
      </c>
      <c r="AF648" s="20"/>
      <c r="AG648" s="20"/>
      <c r="AH648" s="20"/>
      <c r="AI648" s="21" t="s">
        <v>872</v>
      </c>
      <c r="AJ648" s="21" t="s">
        <v>1122</v>
      </c>
      <c r="AK648"/>
    </row>
    <row r="649" spans="1:37" ht="39.6">
      <c r="A649" s="21">
        <v>167</v>
      </c>
      <c r="B649" s="21" t="s">
        <v>273</v>
      </c>
      <c r="C649" s="34">
        <v>45.214700000000001</v>
      </c>
      <c r="D649" s="34">
        <v>4.3454600000000001</v>
      </c>
      <c r="E649" s="21" t="s">
        <v>274</v>
      </c>
      <c r="F649" s="21">
        <v>32</v>
      </c>
      <c r="G649" s="21">
        <v>1</v>
      </c>
      <c r="H649" s="21" t="s">
        <v>139</v>
      </c>
      <c r="I649" s="21" t="s">
        <v>139</v>
      </c>
      <c r="J649" s="57" t="s">
        <v>139</v>
      </c>
      <c r="M649" s="21"/>
      <c r="P649" s="21" t="s">
        <v>2278</v>
      </c>
      <c r="Q649" s="21" t="s">
        <v>120</v>
      </c>
      <c r="R649" s="21" t="s">
        <v>1974</v>
      </c>
      <c r="T649" s="21" t="s">
        <v>28</v>
      </c>
      <c r="U649" s="21" t="s">
        <v>1398</v>
      </c>
      <c r="AA649" s="21" t="s">
        <v>248</v>
      </c>
      <c r="AB649" s="21" t="s">
        <v>1125</v>
      </c>
      <c r="AC649" s="21" t="s">
        <v>1126</v>
      </c>
      <c r="AD649" s="35">
        <v>44753</v>
      </c>
      <c r="AE649" s="21" t="str">
        <f t="shared" si="9"/>
        <v>AC_167AML</v>
      </c>
      <c r="AF649" s="20"/>
      <c r="AG649" s="20"/>
      <c r="AH649" s="20"/>
      <c r="AI649" s="21" t="s">
        <v>872</v>
      </c>
      <c r="AJ649" s="21" t="s">
        <v>1122</v>
      </c>
      <c r="AK649"/>
    </row>
    <row r="650" spans="1:37" ht="39.6">
      <c r="A650" s="21">
        <v>168</v>
      </c>
      <c r="B650" s="21" t="s">
        <v>275</v>
      </c>
      <c r="C650" s="34">
        <v>45.213239999999999</v>
      </c>
      <c r="D650" s="34">
        <v>4.3490500000000001</v>
      </c>
      <c r="E650" s="21" t="s">
        <v>274</v>
      </c>
      <c r="F650" s="21">
        <v>7</v>
      </c>
      <c r="G650" s="21">
        <v>0</v>
      </c>
      <c r="H650" s="21" t="s">
        <v>139</v>
      </c>
      <c r="I650" s="21" t="s">
        <v>139</v>
      </c>
      <c r="J650" s="57" t="s">
        <v>139</v>
      </c>
      <c r="M650" s="21"/>
      <c r="P650" s="21" t="s">
        <v>2278</v>
      </c>
      <c r="Q650" s="21" t="s">
        <v>120</v>
      </c>
      <c r="R650" s="21" t="s">
        <v>1976</v>
      </c>
      <c r="T650" s="21" t="s">
        <v>10</v>
      </c>
      <c r="U650" s="21" t="s">
        <v>1390</v>
      </c>
      <c r="AA650" s="21" t="s">
        <v>248</v>
      </c>
      <c r="AB650" s="21" t="s">
        <v>1125</v>
      </c>
      <c r="AC650" s="21" t="s">
        <v>1126</v>
      </c>
      <c r="AD650" s="35">
        <v>44753</v>
      </c>
      <c r="AE650" s="21" t="str">
        <f t="shared" si="9"/>
        <v>AC_168AML</v>
      </c>
      <c r="AF650" s="20"/>
      <c r="AG650" s="20"/>
      <c r="AH650" s="20"/>
      <c r="AI650" s="21" t="s">
        <v>872</v>
      </c>
      <c r="AJ650" s="21" t="s">
        <v>1122</v>
      </c>
      <c r="AK650"/>
    </row>
    <row r="651" spans="1:37" ht="39.6">
      <c r="A651" s="21">
        <v>169</v>
      </c>
      <c r="B651" s="21" t="s">
        <v>276</v>
      </c>
      <c r="C651" s="34">
        <v>45.264760000000003</v>
      </c>
      <c r="D651" s="34">
        <v>4.3286199999999999</v>
      </c>
      <c r="E651" s="21" t="s">
        <v>277</v>
      </c>
      <c r="F651" s="37">
        <v>15</v>
      </c>
      <c r="G651" s="21">
        <v>0</v>
      </c>
      <c r="H651" s="21" t="s">
        <v>139</v>
      </c>
      <c r="I651" s="21" t="s">
        <v>139</v>
      </c>
      <c r="J651" s="57"/>
      <c r="M651" s="21"/>
      <c r="P651" s="21" t="s">
        <v>1379</v>
      </c>
      <c r="Q651" s="21" t="s">
        <v>185</v>
      </c>
      <c r="R651" s="21" t="s">
        <v>1976</v>
      </c>
      <c r="T651" s="21" t="s">
        <v>10</v>
      </c>
      <c r="U651" s="21" t="s">
        <v>1390</v>
      </c>
      <c r="AA651" s="21" t="s">
        <v>248</v>
      </c>
      <c r="AB651" s="21" t="s">
        <v>1127</v>
      </c>
      <c r="AC651" s="21" t="s">
        <v>1128</v>
      </c>
      <c r="AD651" s="35">
        <v>44753</v>
      </c>
      <c r="AE651" s="21" t="str">
        <f t="shared" si="9"/>
        <v>AC_169AML</v>
      </c>
      <c r="AF651" s="20"/>
      <c r="AG651" s="20"/>
      <c r="AH651" s="20"/>
      <c r="AI651" s="21" t="s">
        <v>872</v>
      </c>
      <c r="AJ651" s="21" t="s">
        <v>1122</v>
      </c>
      <c r="AK651"/>
    </row>
    <row r="652" spans="1:37" ht="39.6">
      <c r="A652" s="21">
        <v>170</v>
      </c>
      <c r="B652" s="21" t="s">
        <v>278</v>
      </c>
      <c r="C652" s="34">
        <v>45.117660000000001</v>
      </c>
      <c r="D652" s="34">
        <v>4.2884500000000001</v>
      </c>
      <c r="E652" s="21" t="s">
        <v>279</v>
      </c>
      <c r="F652" s="21">
        <v>50</v>
      </c>
      <c r="G652" s="21">
        <v>2</v>
      </c>
      <c r="H652" s="21" t="s">
        <v>139</v>
      </c>
      <c r="I652" s="21" t="s">
        <v>139</v>
      </c>
      <c r="J652" s="57" t="s">
        <v>139</v>
      </c>
      <c r="M652" s="21"/>
      <c r="P652" s="21" t="s">
        <v>2278</v>
      </c>
      <c r="Q652" s="21" t="s">
        <v>120</v>
      </c>
      <c r="R652" s="21" t="s">
        <v>1975</v>
      </c>
      <c r="T652" s="21" t="s">
        <v>10</v>
      </c>
      <c r="U652" s="21" t="s">
        <v>1390</v>
      </c>
      <c r="AA652" s="21" t="s">
        <v>248</v>
      </c>
      <c r="AB652" s="21" t="s">
        <v>1129</v>
      </c>
      <c r="AC652" s="21" t="s">
        <v>1130</v>
      </c>
      <c r="AD652" s="35">
        <v>44753</v>
      </c>
      <c r="AE652" s="21" t="str">
        <f t="shared" si="9"/>
        <v>AC_170AML</v>
      </c>
      <c r="AF652" s="20"/>
      <c r="AG652" s="20"/>
      <c r="AH652" s="20"/>
      <c r="AI652" s="21" t="s">
        <v>872</v>
      </c>
      <c r="AJ652" s="21" t="s">
        <v>1131</v>
      </c>
      <c r="AK652"/>
    </row>
    <row r="653" spans="1:37" ht="39.6">
      <c r="A653" s="21">
        <v>1301</v>
      </c>
      <c r="B653" s="21" t="s">
        <v>1987</v>
      </c>
      <c r="C653" s="21">
        <v>45.062569439999997</v>
      </c>
      <c r="D653" s="21">
        <v>4.1601333330000001</v>
      </c>
      <c r="E653" s="21"/>
      <c r="F653" s="21">
        <v>0</v>
      </c>
      <c r="M653" s="21"/>
      <c r="P653" s="21" t="s">
        <v>2278</v>
      </c>
      <c r="Q653" s="21" t="s">
        <v>413</v>
      </c>
      <c r="R653" s="21" t="s">
        <v>1383</v>
      </c>
      <c r="U653" s="21" t="s">
        <v>1390</v>
      </c>
      <c r="AA653" s="21" t="s">
        <v>248</v>
      </c>
      <c r="AB653" s="21" t="s">
        <v>1988</v>
      </c>
      <c r="AC653" s="21" t="s">
        <v>2368</v>
      </c>
      <c r="AD653" s="35">
        <v>44932</v>
      </c>
      <c r="AE653" s="21" t="str">
        <f t="shared" si="9"/>
        <v>AC_1301AML</v>
      </c>
      <c r="AF653" s="21" t="s">
        <v>2236</v>
      </c>
      <c r="AG653" s="21" t="s">
        <v>1978</v>
      </c>
      <c r="AJ653" s="21" t="s">
        <v>873</v>
      </c>
      <c r="AK653"/>
    </row>
    <row r="654" spans="1:37" ht="39.6">
      <c r="A654" s="21">
        <v>1302</v>
      </c>
      <c r="B654" s="21" t="s">
        <v>1989</v>
      </c>
      <c r="C654" s="21">
        <v>45.089097219999999</v>
      </c>
      <c r="D654" s="21">
        <v>4.1726666669999997</v>
      </c>
      <c r="E654" s="21"/>
      <c r="F654" s="21">
        <v>0</v>
      </c>
      <c r="M654" s="21"/>
      <c r="P654" s="21" t="s">
        <v>2278</v>
      </c>
      <c r="Q654" s="21" t="s">
        <v>413</v>
      </c>
      <c r="R654" s="21" t="s">
        <v>1383</v>
      </c>
      <c r="U654" s="21" t="s">
        <v>1390</v>
      </c>
      <c r="AA654" s="21" t="s">
        <v>248</v>
      </c>
      <c r="AB654" s="21" t="s">
        <v>2313</v>
      </c>
      <c r="AC654" s="21" t="s">
        <v>2368</v>
      </c>
      <c r="AD654" s="35">
        <v>44932</v>
      </c>
      <c r="AE654" s="21" t="str">
        <f t="shared" si="9"/>
        <v>AC_1302AML</v>
      </c>
      <c r="AF654" s="21" t="s">
        <v>2236</v>
      </c>
      <c r="AG654" s="21" t="s">
        <v>1978</v>
      </c>
      <c r="AJ654" s="21" t="s">
        <v>873</v>
      </c>
      <c r="AK654"/>
    </row>
    <row r="655" spans="1:37" ht="39.6">
      <c r="A655" s="21">
        <v>1303</v>
      </c>
      <c r="B655" s="21" t="s">
        <v>1990</v>
      </c>
      <c r="C655" s="21">
        <v>45.123755559999999</v>
      </c>
      <c r="D655" s="21">
        <v>4.0843916670000002</v>
      </c>
      <c r="E655" s="21"/>
      <c r="F655" s="21">
        <v>0</v>
      </c>
      <c r="M655" s="21"/>
      <c r="P655" s="21" t="s">
        <v>2278</v>
      </c>
      <c r="Q655" s="21" t="s">
        <v>413</v>
      </c>
      <c r="R655" s="21" t="s">
        <v>1383</v>
      </c>
      <c r="U655" s="21" t="s">
        <v>1390</v>
      </c>
      <c r="AA655" s="21" t="s">
        <v>248</v>
      </c>
      <c r="AB655" s="21" t="s">
        <v>1991</v>
      </c>
      <c r="AC655" s="21" t="s">
        <v>2369</v>
      </c>
      <c r="AD655" s="35">
        <v>44932</v>
      </c>
      <c r="AE655" s="21" t="str">
        <f t="shared" si="9"/>
        <v>AC_1303AML</v>
      </c>
      <c r="AF655" s="21" t="s">
        <v>2236</v>
      </c>
      <c r="AG655" s="21" t="s">
        <v>1978</v>
      </c>
      <c r="AJ655" s="21" t="s">
        <v>873</v>
      </c>
      <c r="AK655"/>
    </row>
    <row r="656" spans="1:37" ht="39.6">
      <c r="A656" s="21">
        <v>1304</v>
      </c>
      <c r="B656" s="21" t="s">
        <v>1992</v>
      </c>
      <c r="C656" s="21">
        <v>45.126361109999998</v>
      </c>
      <c r="D656" s="21">
        <v>4.0685527779999999</v>
      </c>
      <c r="E656" s="21"/>
      <c r="F656" s="21">
        <v>0</v>
      </c>
      <c r="M656" s="21"/>
      <c r="P656" s="21" t="s">
        <v>2278</v>
      </c>
      <c r="Q656" s="21" t="s">
        <v>413</v>
      </c>
      <c r="R656" s="21" t="s">
        <v>1383</v>
      </c>
      <c r="U656" s="21" t="s">
        <v>1390</v>
      </c>
      <c r="AA656" s="21" t="s">
        <v>248</v>
      </c>
      <c r="AB656" s="21" t="s">
        <v>1993</v>
      </c>
      <c r="AC656" s="21" t="s">
        <v>2370</v>
      </c>
      <c r="AD656" s="35">
        <v>44932</v>
      </c>
      <c r="AE656" s="21" t="str">
        <f t="shared" si="9"/>
        <v>AC_1304AML</v>
      </c>
      <c r="AF656" s="21" t="s">
        <v>2236</v>
      </c>
      <c r="AG656" s="21" t="s">
        <v>1978</v>
      </c>
      <c r="AJ656" s="21" t="s">
        <v>873</v>
      </c>
      <c r="AK656"/>
    </row>
    <row r="657" spans="1:37" ht="39.6">
      <c r="A657" s="21">
        <v>1305</v>
      </c>
      <c r="B657" s="21" t="s">
        <v>1994</v>
      </c>
      <c r="C657" s="21">
        <v>45.133627779999998</v>
      </c>
      <c r="D657" s="21">
        <v>4.122966667</v>
      </c>
      <c r="E657" s="21"/>
      <c r="F657" s="21">
        <v>0</v>
      </c>
      <c r="M657" s="21"/>
      <c r="P657" s="21" t="s">
        <v>2278</v>
      </c>
      <c r="Q657" s="21" t="s">
        <v>413</v>
      </c>
      <c r="R657" s="21" t="s">
        <v>1383</v>
      </c>
      <c r="U657" s="21" t="s">
        <v>1390</v>
      </c>
      <c r="AA657" s="21" t="s">
        <v>248</v>
      </c>
      <c r="AB657" s="21" t="s">
        <v>268</v>
      </c>
      <c r="AC657" s="21" t="s">
        <v>871</v>
      </c>
      <c r="AD657" s="35">
        <v>44932</v>
      </c>
      <c r="AE657" s="21" t="str">
        <f t="shared" si="9"/>
        <v>AC_1305AML</v>
      </c>
      <c r="AF657" s="21" t="s">
        <v>2236</v>
      </c>
      <c r="AG657" s="21" t="s">
        <v>1978</v>
      </c>
      <c r="AJ657" s="21" t="s">
        <v>873</v>
      </c>
      <c r="AK657"/>
    </row>
    <row r="658" spans="1:37" ht="39.6">
      <c r="A658" s="21">
        <v>1306</v>
      </c>
      <c r="B658" s="21" t="s">
        <v>1995</v>
      </c>
      <c r="C658" s="21">
        <v>45.134261109999997</v>
      </c>
      <c r="D658" s="21">
        <v>4.1332638890000002</v>
      </c>
      <c r="E658" s="21"/>
      <c r="F658" s="21">
        <v>0</v>
      </c>
      <c r="M658" s="21"/>
      <c r="P658" s="21" t="s">
        <v>2278</v>
      </c>
      <c r="Q658" s="21" t="s">
        <v>413</v>
      </c>
      <c r="R658" s="21" t="s">
        <v>1383</v>
      </c>
      <c r="U658" s="21" t="s">
        <v>1390</v>
      </c>
      <c r="AA658" s="21" t="s">
        <v>248</v>
      </c>
      <c r="AB658" s="21" t="s">
        <v>268</v>
      </c>
      <c r="AC658" s="21" t="s">
        <v>871</v>
      </c>
      <c r="AD658" s="35">
        <v>44932</v>
      </c>
      <c r="AE658" s="21" t="str">
        <f t="shared" si="9"/>
        <v>AC_1306AML</v>
      </c>
      <c r="AF658" s="21" t="s">
        <v>2236</v>
      </c>
      <c r="AG658" s="21" t="s">
        <v>1978</v>
      </c>
      <c r="AJ658" s="21" t="s">
        <v>873</v>
      </c>
      <c r="AK658"/>
    </row>
    <row r="659" spans="1:37" ht="39.6">
      <c r="A659" s="21">
        <v>1307</v>
      </c>
      <c r="B659" s="21" t="s">
        <v>1996</v>
      </c>
      <c r="C659" s="21">
        <v>45.139933329999998</v>
      </c>
      <c r="D659" s="21">
        <v>4.4318583330000001</v>
      </c>
      <c r="E659" s="21"/>
      <c r="F659" s="21">
        <v>0</v>
      </c>
      <c r="M659" s="21"/>
      <c r="P659" s="21" t="s">
        <v>2278</v>
      </c>
      <c r="Q659" s="21" t="s">
        <v>413</v>
      </c>
      <c r="R659" s="21" t="s">
        <v>1383</v>
      </c>
      <c r="U659" s="21" t="s">
        <v>1390</v>
      </c>
      <c r="AA659" s="21" t="s">
        <v>248</v>
      </c>
      <c r="AB659" s="21" t="s">
        <v>1997</v>
      </c>
      <c r="AC659" s="21" t="s">
        <v>2371</v>
      </c>
      <c r="AD659" s="35">
        <v>44932</v>
      </c>
      <c r="AE659" s="21" t="str">
        <f t="shared" si="9"/>
        <v>AC_1307AML</v>
      </c>
      <c r="AF659" s="21" t="s">
        <v>2236</v>
      </c>
      <c r="AG659" s="21" t="s">
        <v>1978</v>
      </c>
      <c r="AJ659" s="21" t="s">
        <v>1122</v>
      </c>
      <c r="AK659"/>
    </row>
    <row r="660" spans="1:37" ht="39.6">
      <c r="A660" s="21">
        <v>1308</v>
      </c>
      <c r="B660" s="21" t="s">
        <v>1998</v>
      </c>
      <c r="C660" s="21">
        <v>45.140194440000002</v>
      </c>
      <c r="D660" s="21">
        <v>4.1320333329999999</v>
      </c>
      <c r="E660" s="21"/>
      <c r="F660" s="21">
        <v>0</v>
      </c>
      <c r="M660" s="21"/>
      <c r="P660" s="21" t="s">
        <v>2278</v>
      </c>
      <c r="Q660" s="21" t="s">
        <v>413</v>
      </c>
      <c r="R660" s="21" t="s">
        <v>1383</v>
      </c>
      <c r="U660" s="21" t="s">
        <v>1390</v>
      </c>
      <c r="AA660" s="21" t="s">
        <v>248</v>
      </c>
      <c r="AB660" s="21" t="s">
        <v>268</v>
      </c>
      <c r="AC660" s="21" t="s">
        <v>871</v>
      </c>
      <c r="AD660" s="35">
        <v>44932</v>
      </c>
      <c r="AE660" s="21" t="str">
        <f t="shared" si="9"/>
        <v>AC_1308AML</v>
      </c>
      <c r="AF660" s="21" t="s">
        <v>2236</v>
      </c>
      <c r="AG660" s="21" t="s">
        <v>1978</v>
      </c>
      <c r="AJ660" s="21" t="s">
        <v>873</v>
      </c>
      <c r="AK660"/>
    </row>
    <row r="661" spans="1:37" ht="39.6">
      <c r="A661" s="21">
        <v>1309</v>
      </c>
      <c r="B661" s="21" t="s">
        <v>1999</v>
      </c>
      <c r="C661" s="21">
        <v>45.141386109999999</v>
      </c>
      <c r="D661" s="21">
        <v>4.0736194440000002</v>
      </c>
      <c r="E661" s="21"/>
      <c r="F661" s="21">
        <v>0</v>
      </c>
      <c r="M661" s="21"/>
      <c r="P661" s="21" t="s">
        <v>2278</v>
      </c>
      <c r="Q661" s="21" t="s">
        <v>413</v>
      </c>
      <c r="R661" s="21" t="s">
        <v>1383</v>
      </c>
      <c r="U661" s="21" t="s">
        <v>1390</v>
      </c>
      <c r="AA661" s="21" t="s">
        <v>248</v>
      </c>
      <c r="AB661" s="21" t="s">
        <v>2314</v>
      </c>
      <c r="AC661" s="21" t="s">
        <v>2369</v>
      </c>
      <c r="AD661" s="35">
        <v>44932</v>
      </c>
      <c r="AE661" s="21" t="str">
        <f t="shared" si="9"/>
        <v>AC_1309AML</v>
      </c>
      <c r="AF661" s="21" t="s">
        <v>2236</v>
      </c>
      <c r="AG661" s="21" t="s">
        <v>1978</v>
      </c>
      <c r="AJ661" s="21" t="s">
        <v>873</v>
      </c>
      <c r="AK661"/>
    </row>
    <row r="662" spans="1:37" ht="39.6">
      <c r="A662" s="21">
        <v>1310</v>
      </c>
      <c r="B662" s="21" t="s">
        <v>1989</v>
      </c>
      <c r="C662" s="21">
        <v>45.142958329999999</v>
      </c>
      <c r="D662" s="21">
        <v>4.4371722220000001</v>
      </c>
      <c r="E662" s="21"/>
      <c r="F662" s="21">
        <v>0</v>
      </c>
      <c r="M662" s="21"/>
      <c r="P662" s="21" t="s">
        <v>2278</v>
      </c>
      <c r="Q662" s="21" t="s">
        <v>413</v>
      </c>
      <c r="R662" s="21" t="s">
        <v>1383</v>
      </c>
      <c r="U662" s="21" t="s">
        <v>1390</v>
      </c>
      <c r="AA662" s="21" t="s">
        <v>248</v>
      </c>
      <c r="AB662" s="21" t="s">
        <v>2316</v>
      </c>
      <c r="AC662" s="21" t="s">
        <v>2371</v>
      </c>
      <c r="AD662" s="35">
        <v>44932</v>
      </c>
      <c r="AE662" s="21" t="str">
        <f t="shared" si="9"/>
        <v>AC_1310AML</v>
      </c>
      <c r="AF662" s="21" t="s">
        <v>2236</v>
      </c>
      <c r="AG662" s="21" t="s">
        <v>1978</v>
      </c>
      <c r="AJ662" s="21" t="s">
        <v>1122</v>
      </c>
      <c r="AK662"/>
    </row>
    <row r="663" spans="1:37" ht="39.6">
      <c r="A663" s="21">
        <v>1311</v>
      </c>
      <c r="B663" s="21" t="s">
        <v>2000</v>
      </c>
      <c r="C663" s="21">
        <v>45.144052780000003</v>
      </c>
      <c r="D663" s="21">
        <v>4.1161277780000001</v>
      </c>
      <c r="E663" s="21"/>
      <c r="F663" s="21">
        <v>0</v>
      </c>
      <c r="M663" s="21"/>
      <c r="P663" s="21" t="s">
        <v>2278</v>
      </c>
      <c r="Q663" s="21" t="s">
        <v>413</v>
      </c>
      <c r="R663" s="21" t="s">
        <v>1383</v>
      </c>
      <c r="U663" s="21" t="s">
        <v>1390</v>
      </c>
      <c r="AA663" s="21" t="s">
        <v>248</v>
      </c>
      <c r="AB663" s="21" t="s">
        <v>268</v>
      </c>
      <c r="AC663" s="21" t="s">
        <v>871</v>
      </c>
      <c r="AD663" s="35">
        <v>44932</v>
      </c>
      <c r="AE663" s="21" t="str">
        <f t="shared" si="9"/>
        <v>AC_1311AML</v>
      </c>
      <c r="AF663" s="21" t="s">
        <v>2236</v>
      </c>
      <c r="AG663" s="21" t="s">
        <v>1978</v>
      </c>
      <c r="AJ663" s="21" t="s">
        <v>873</v>
      </c>
      <c r="AK663"/>
    </row>
    <row r="664" spans="1:37" ht="39.6">
      <c r="A664" s="21">
        <v>1312</v>
      </c>
      <c r="B664" s="21" t="s">
        <v>2001</v>
      </c>
      <c r="C664" s="21">
        <v>45.146105560000002</v>
      </c>
      <c r="D664" s="21">
        <v>4.108588889</v>
      </c>
      <c r="E664" s="21"/>
      <c r="F664" s="21">
        <v>0</v>
      </c>
      <c r="M664" s="21"/>
      <c r="P664" s="21" t="s">
        <v>2278</v>
      </c>
      <c r="Q664" s="21" t="s">
        <v>413</v>
      </c>
      <c r="R664" s="21" t="s">
        <v>1383</v>
      </c>
      <c r="U664" s="21" t="s">
        <v>1390</v>
      </c>
      <c r="AA664" s="21" t="s">
        <v>248</v>
      </c>
      <c r="AB664" s="21" t="s">
        <v>268</v>
      </c>
      <c r="AC664" s="21" t="s">
        <v>871</v>
      </c>
      <c r="AD664" s="35">
        <v>44932</v>
      </c>
      <c r="AE664" s="21" t="str">
        <f t="shared" si="9"/>
        <v>AC_1312AML</v>
      </c>
      <c r="AF664" s="21" t="s">
        <v>2236</v>
      </c>
      <c r="AG664" s="21" t="s">
        <v>1978</v>
      </c>
      <c r="AJ664" s="21" t="s">
        <v>873</v>
      </c>
      <c r="AK664"/>
    </row>
    <row r="665" spans="1:37" ht="39.6">
      <c r="A665" s="21">
        <v>1313</v>
      </c>
      <c r="B665" s="21" t="s">
        <v>2002</v>
      </c>
      <c r="C665" s="21">
        <v>45.146266670000003</v>
      </c>
      <c r="D665" s="21">
        <v>4.1086527779999997</v>
      </c>
      <c r="E665" s="21"/>
      <c r="F665" s="21">
        <v>0</v>
      </c>
      <c r="M665" s="21"/>
      <c r="P665" s="21" t="s">
        <v>2278</v>
      </c>
      <c r="Q665" s="21" t="s">
        <v>413</v>
      </c>
      <c r="R665" s="21" t="s">
        <v>1383</v>
      </c>
      <c r="U665" s="21" t="s">
        <v>1390</v>
      </c>
      <c r="AA665" s="21" t="s">
        <v>248</v>
      </c>
      <c r="AB665" s="21" t="s">
        <v>268</v>
      </c>
      <c r="AC665" s="21" t="s">
        <v>871</v>
      </c>
      <c r="AD665" s="35">
        <v>44932</v>
      </c>
      <c r="AE665" s="21" t="str">
        <f t="shared" ref="AE665:AE696" si="10">CONCATENATE("AC_",A665,"AML")</f>
        <v>AC_1313AML</v>
      </c>
      <c r="AF665" s="21" t="s">
        <v>2236</v>
      </c>
      <c r="AG665" s="21" t="s">
        <v>1978</v>
      </c>
      <c r="AJ665" s="21" t="s">
        <v>873</v>
      </c>
      <c r="AK665"/>
    </row>
    <row r="666" spans="1:37" ht="39.6">
      <c r="A666" s="21">
        <v>1314</v>
      </c>
      <c r="B666" s="21" t="s">
        <v>2003</v>
      </c>
      <c r="C666" s="21">
        <v>45.155330560000003</v>
      </c>
      <c r="D666" s="21">
        <v>4.034155556</v>
      </c>
      <c r="E666" s="21"/>
      <c r="F666" s="21">
        <v>0</v>
      </c>
      <c r="M666" s="21"/>
      <c r="P666" s="21" t="s">
        <v>2278</v>
      </c>
      <c r="Q666" s="21" t="s">
        <v>413</v>
      </c>
      <c r="R666" s="21" t="s">
        <v>1383</v>
      </c>
      <c r="U666" s="21" t="s">
        <v>1390</v>
      </c>
      <c r="AA666" s="21" t="s">
        <v>248</v>
      </c>
      <c r="AB666" s="21" t="s">
        <v>2315</v>
      </c>
      <c r="AC666" s="21" t="s">
        <v>2370</v>
      </c>
      <c r="AD666" s="35">
        <v>44932</v>
      </c>
      <c r="AE666" s="21" t="str">
        <f t="shared" si="10"/>
        <v>AC_1314AML</v>
      </c>
      <c r="AF666" s="21" t="s">
        <v>2236</v>
      </c>
      <c r="AG666" s="21" t="s">
        <v>1978</v>
      </c>
      <c r="AJ666" s="21" t="s">
        <v>873</v>
      </c>
      <c r="AK666"/>
    </row>
    <row r="667" spans="1:37" ht="39.6">
      <c r="A667" s="21">
        <v>1315</v>
      </c>
      <c r="B667" s="21" t="s">
        <v>2004</v>
      </c>
      <c r="C667" s="21">
        <v>45.15596111</v>
      </c>
      <c r="D667" s="21">
        <v>4.1332416670000001</v>
      </c>
      <c r="E667" s="21"/>
      <c r="F667" s="21">
        <v>0</v>
      </c>
      <c r="M667" s="21"/>
      <c r="P667" s="21" t="s">
        <v>2278</v>
      </c>
      <c r="Q667" s="21" t="s">
        <v>413</v>
      </c>
      <c r="R667" s="21" t="s">
        <v>1383</v>
      </c>
      <c r="U667" s="21" t="s">
        <v>1390</v>
      </c>
      <c r="AA667" s="21" t="s">
        <v>248</v>
      </c>
      <c r="AB667" s="21" t="s">
        <v>870</v>
      </c>
      <c r="AC667" s="21" t="s">
        <v>871</v>
      </c>
      <c r="AD667" s="35">
        <v>44932</v>
      </c>
      <c r="AE667" s="21" t="str">
        <f t="shared" si="10"/>
        <v>AC_1315AML</v>
      </c>
      <c r="AF667" s="21" t="s">
        <v>2236</v>
      </c>
      <c r="AG667" s="21" t="s">
        <v>1978</v>
      </c>
      <c r="AJ667" s="21" t="s">
        <v>873</v>
      </c>
      <c r="AK667"/>
    </row>
    <row r="668" spans="1:37" ht="39.6">
      <c r="A668" s="21">
        <v>1316</v>
      </c>
      <c r="B668" s="21" t="s">
        <v>2005</v>
      </c>
      <c r="C668" s="21">
        <v>45.158066669999997</v>
      </c>
      <c r="D668" s="21">
        <v>4.3460722220000001</v>
      </c>
      <c r="E668" s="21"/>
      <c r="F668" s="21">
        <v>0</v>
      </c>
      <c r="M668" s="21"/>
      <c r="P668" s="21" t="s">
        <v>2278</v>
      </c>
      <c r="Q668" s="21" t="s">
        <v>413</v>
      </c>
      <c r="R668" s="21" t="s">
        <v>1383</v>
      </c>
      <c r="U668" s="21" t="s">
        <v>1390</v>
      </c>
      <c r="AA668" s="21" t="s">
        <v>248</v>
      </c>
      <c r="AB668" s="21" t="s">
        <v>2006</v>
      </c>
      <c r="AC668" s="21" t="s">
        <v>2372</v>
      </c>
      <c r="AD668" s="35">
        <v>44932</v>
      </c>
      <c r="AE668" s="21" t="str">
        <f t="shared" si="10"/>
        <v>AC_1316AML</v>
      </c>
      <c r="AF668" s="21" t="s">
        <v>2236</v>
      </c>
      <c r="AG668" s="21" t="s">
        <v>1978</v>
      </c>
      <c r="AJ668" s="21" t="s">
        <v>1122</v>
      </c>
      <c r="AK668"/>
    </row>
    <row r="669" spans="1:37" ht="39.6">
      <c r="A669" s="21">
        <v>1317</v>
      </c>
      <c r="B669" s="21" t="s">
        <v>2007</v>
      </c>
      <c r="C669" s="21">
        <v>45.15960278</v>
      </c>
      <c r="D669" s="21">
        <v>4.1362666670000001</v>
      </c>
      <c r="E669" s="21"/>
      <c r="F669" s="21">
        <v>0</v>
      </c>
      <c r="M669" s="21"/>
      <c r="P669" s="21" t="s">
        <v>2278</v>
      </c>
      <c r="Q669" s="21" t="s">
        <v>413</v>
      </c>
      <c r="R669" s="21" t="s">
        <v>1383</v>
      </c>
      <c r="U669" s="21" t="s">
        <v>1390</v>
      </c>
      <c r="AA669" s="21" t="s">
        <v>248</v>
      </c>
      <c r="AB669" s="21" t="s">
        <v>268</v>
      </c>
      <c r="AC669" s="21" t="s">
        <v>871</v>
      </c>
      <c r="AD669" s="35">
        <v>44932</v>
      </c>
      <c r="AE669" s="21" t="str">
        <f t="shared" si="10"/>
        <v>AC_1317AML</v>
      </c>
      <c r="AF669" s="21" t="s">
        <v>2236</v>
      </c>
      <c r="AG669" s="21" t="s">
        <v>1978</v>
      </c>
      <c r="AJ669" s="21" t="s">
        <v>873</v>
      </c>
      <c r="AK669"/>
    </row>
    <row r="670" spans="1:37" ht="39.6">
      <c r="A670" s="21">
        <v>1318</v>
      </c>
      <c r="B670" s="21" t="s">
        <v>2008</v>
      </c>
      <c r="C670" s="21">
        <v>45.159677780000003</v>
      </c>
      <c r="D670" s="21">
        <v>4.1361638889999996</v>
      </c>
      <c r="E670" s="21"/>
      <c r="F670" s="21">
        <v>0</v>
      </c>
      <c r="M670" s="21"/>
      <c r="P670" s="21" t="s">
        <v>2278</v>
      </c>
      <c r="Q670" s="21" t="s">
        <v>413</v>
      </c>
      <c r="R670" s="21" t="s">
        <v>1383</v>
      </c>
      <c r="U670" s="21" t="s">
        <v>1390</v>
      </c>
      <c r="AA670" s="21" t="s">
        <v>248</v>
      </c>
      <c r="AB670" s="21" t="s">
        <v>268</v>
      </c>
      <c r="AC670" s="21" t="s">
        <v>871</v>
      </c>
      <c r="AD670" s="35">
        <v>44932</v>
      </c>
      <c r="AE670" s="21" t="str">
        <f t="shared" si="10"/>
        <v>AC_1318AML</v>
      </c>
      <c r="AF670" s="21" t="s">
        <v>2236</v>
      </c>
      <c r="AG670" s="21" t="s">
        <v>1978</v>
      </c>
      <c r="AJ670" s="21" t="s">
        <v>873</v>
      </c>
      <c r="AK670"/>
    </row>
    <row r="671" spans="1:37" ht="39.6">
      <c r="A671" s="21">
        <v>1319</v>
      </c>
      <c r="B671" s="21" t="s">
        <v>2009</v>
      </c>
      <c r="C671" s="21">
        <v>45.162672219999997</v>
      </c>
      <c r="D671" s="21">
        <v>4.3103249999999997</v>
      </c>
      <c r="E671" s="21"/>
      <c r="F671" s="21">
        <v>0</v>
      </c>
      <c r="M671" s="21"/>
      <c r="P671" s="21" t="s">
        <v>2278</v>
      </c>
      <c r="Q671" s="21" t="s">
        <v>413</v>
      </c>
      <c r="R671" s="21" t="s">
        <v>1383</v>
      </c>
      <c r="U671" s="21" t="s">
        <v>1390</v>
      </c>
      <c r="AA671" s="21" t="s">
        <v>248</v>
      </c>
      <c r="AB671" s="21" t="s">
        <v>2317</v>
      </c>
      <c r="AC671" s="21" t="s">
        <v>2372</v>
      </c>
      <c r="AD671" s="35">
        <v>44932</v>
      </c>
      <c r="AE671" s="21" t="str">
        <f t="shared" si="10"/>
        <v>AC_1319AML</v>
      </c>
      <c r="AF671" s="21" t="s">
        <v>2236</v>
      </c>
      <c r="AG671" s="21" t="s">
        <v>1978</v>
      </c>
      <c r="AJ671" s="21" t="s">
        <v>1122</v>
      </c>
      <c r="AK671"/>
    </row>
    <row r="672" spans="1:37" ht="39.6">
      <c r="A672" s="21">
        <v>1320</v>
      </c>
      <c r="B672" s="21" t="s">
        <v>2010</v>
      </c>
      <c r="C672" s="21">
        <v>45.162775000000003</v>
      </c>
      <c r="D672" s="21">
        <v>4.3102</v>
      </c>
      <c r="E672" s="21"/>
      <c r="F672" s="21">
        <v>0</v>
      </c>
      <c r="M672" s="21"/>
      <c r="P672" s="21" t="s">
        <v>2278</v>
      </c>
      <c r="Q672" s="21" t="s">
        <v>413</v>
      </c>
      <c r="R672" s="21" t="s">
        <v>1383</v>
      </c>
      <c r="U672" s="21" t="s">
        <v>1390</v>
      </c>
      <c r="AA672" s="21" t="s">
        <v>248</v>
      </c>
      <c r="AB672" s="21" t="s">
        <v>2317</v>
      </c>
      <c r="AC672" s="21" t="s">
        <v>2372</v>
      </c>
      <c r="AD672" s="35">
        <v>44932</v>
      </c>
      <c r="AE672" s="21" t="str">
        <f t="shared" si="10"/>
        <v>AC_1320AML</v>
      </c>
      <c r="AF672" s="21" t="s">
        <v>2236</v>
      </c>
      <c r="AG672" s="21" t="s">
        <v>1978</v>
      </c>
      <c r="AJ672" s="21" t="s">
        <v>1122</v>
      </c>
      <c r="AK672"/>
    </row>
    <row r="673" spans="1:37" ht="39.6">
      <c r="A673" s="21">
        <v>1321</v>
      </c>
      <c r="B673" s="21" t="s">
        <v>2011</v>
      </c>
      <c r="C673" s="21">
        <v>45.164488890000001</v>
      </c>
      <c r="D673" s="21">
        <v>4.0545555560000004</v>
      </c>
      <c r="E673" s="21"/>
      <c r="F673" s="21">
        <v>0</v>
      </c>
      <c r="M673" s="21"/>
      <c r="P673" s="21" t="s">
        <v>2278</v>
      </c>
      <c r="Q673" s="21" t="s">
        <v>413</v>
      </c>
      <c r="R673" s="21" t="s">
        <v>1383</v>
      </c>
      <c r="U673" s="21" t="s">
        <v>1390</v>
      </c>
      <c r="AA673" s="21" t="s">
        <v>248</v>
      </c>
      <c r="AB673" s="21" t="s">
        <v>268</v>
      </c>
      <c r="AC673" s="21" t="s">
        <v>871</v>
      </c>
      <c r="AD673" s="35">
        <v>44932</v>
      </c>
      <c r="AE673" s="21" t="str">
        <f t="shared" si="10"/>
        <v>AC_1321AML</v>
      </c>
      <c r="AF673" s="21" t="s">
        <v>2236</v>
      </c>
      <c r="AG673" s="21" t="s">
        <v>1978</v>
      </c>
      <c r="AJ673" s="21" t="s">
        <v>873</v>
      </c>
      <c r="AK673"/>
    </row>
    <row r="674" spans="1:37" ht="39.6">
      <c r="A674" s="21">
        <v>1322</v>
      </c>
      <c r="B674" s="21" t="s">
        <v>2012</v>
      </c>
      <c r="C674" s="21">
        <v>45.165697219999998</v>
      </c>
      <c r="D674" s="21">
        <v>4.2250944439999998</v>
      </c>
      <c r="E674" s="21"/>
      <c r="F674" s="21">
        <v>0</v>
      </c>
      <c r="M674" s="21"/>
      <c r="P674" s="21" t="s">
        <v>2278</v>
      </c>
      <c r="Q674" s="21" t="s">
        <v>413</v>
      </c>
      <c r="R674" s="21" t="s">
        <v>1383</v>
      </c>
      <c r="U674" s="21" t="s">
        <v>1390</v>
      </c>
      <c r="AA674" s="21" t="s">
        <v>248</v>
      </c>
      <c r="AB674" s="21" t="s">
        <v>2318</v>
      </c>
      <c r="AC674" s="21" t="s">
        <v>2373</v>
      </c>
      <c r="AD674" s="35">
        <v>44932</v>
      </c>
      <c r="AE674" s="21" t="str">
        <f t="shared" si="10"/>
        <v>AC_1322AML</v>
      </c>
      <c r="AF674" s="21" t="s">
        <v>2236</v>
      </c>
      <c r="AG674" s="21" t="s">
        <v>1978</v>
      </c>
      <c r="AJ674" s="21" t="s">
        <v>873</v>
      </c>
      <c r="AK674"/>
    </row>
    <row r="675" spans="1:37" ht="39.6">
      <c r="A675" s="21">
        <v>1323</v>
      </c>
      <c r="B675" s="21" t="s">
        <v>2012</v>
      </c>
      <c r="C675" s="21">
        <v>45.165861110000002</v>
      </c>
      <c r="D675" s="21">
        <v>4.2256305559999996</v>
      </c>
      <c r="E675" s="21"/>
      <c r="F675" s="21">
        <v>0</v>
      </c>
      <c r="M675" s="21"/>
      <c r="P675" s="21" t="s">
        <v>2278</v>
      </c>
      <c r="Q675" s="21" t="s">
        <v>413</v>
      </c>
      <c r="R675" s="21" t="s">
        <v>1383</v>
      </c>
      <c r="U675" s="21" t="s">
        <v>1390</v>
      </c>
      <c r="AA675" s="21" t="s">
        <v>248</v>
      </c>
      <c r="AB675" s="21" t="s">
        <v>2318</v>
      </c>
      <c r="AC675" s="21" t="s">
        <v>2373</v>
      </c>
      <c r="AD675" s="35">
        <v>44932</v>
      </c>
      <c r="AE675" s="21" t="str">
        <f t="shared" si="10"/>
        <v>AC_1323AML</v>
      </c>
      <c r="AF675" s="21" t="s">
        <v>2236</v>
      </c>
      <c r="AG675" s="21" t="s">
        <v>1978</v>
      </c>
      <c r="AJ675" s="21" t="s">
        <v>873</v>
      </c>
      <c r="AK675"/>
    </row>
    <row r="676" spans="1:37" ht="39.6">
      <c r="A676" s="21">
        <v>1324</v>
      </c>
      <c r="B676" s="21" t="s">
        <v>2013</v>
      </c>
      <c r="C676" s="21">
        <v>45.168736109999998</v>
      </c>
      <c r="D676" s="21">
        <v>4.2534111110000001</v>
      </c>
      <c r="E676" s="21"/>
      <c r="F676" s="21">
        <v>0</v>
      </c>
      <c r="M676" s="21"/>
      <c r="P676" s="21" t="s">
        <v>2278</v>
      </c>
      <c r="Q676" s="21" t="s">
        <v>413</v>
      </c>
      <c r="R676" s="21" t="s">
        <v>1383</v>
      </c>
      <c r="U676" s="21" t="s">
        <v>1390</v>
      </c>
      <c r="AA676" s="21" t="s">
        <v>248</v>
      </c>
      <c r="AB676" s="21" t="s">
        <v>2014</v>
      </c>
      <c r="AC676" s="21" t="s">
        <v>2373</v>
      </c>
      <c r="AD676" s="35">
        <v>44932</v>
      </c>
      <c r="AE676" s="21" t="str">
        <f t="shared" si="10"/>
        <v>AC_1324AML</v>
      </c>
      <c r="AF676" s="21" t="s">
        <v>2236</v>
      </c>
      <c r="AG676" s="21" t="s">
        <v>1978</v>
      </c>
      <c r="AJ676" s="21" t="s">
        <v>873</v>
      </c>
      <c r="AK676"/>
    </row>
    <row r="677" spans="1:37" ht="39.6">
      <c r="A677" s="21">
        <v>1325</v>
      </c>
      <c r="B677" s="21" t="s">
        <v>2015</v>
      </c>
      <c r="C677" s="21">
        <v>45.16893056</v>
      </c>
      <c r="D677" s="21">
        <v>4.2107583330000002</v>
      </c>
      <c r="E677" s="21"/>
      <c r="F677" s="21">
        <v>0</v>
      </c>
      <c r="M677" s="21"/>
      <c r="P677" s="21" t="s">
        <v>2278</v>
      </c>
      <c r="Q677" s="21" t="s">
        <v>413</v>
      </c>
      <c r="R677" s="21" t="s">
        <v>1383</v>
      </c>
      <c r="U677" s="21" t="s">
        <v>1390</v>
      </c>
      <c r="AA677" s="21" t="s">
        <v>248</v>
      </c>
      <c r="AB677" s="21" t="s">
        <v>2318</v>
      </c>
      <c r="AC677" s="21" t="s">
        <v>2373</v>
      </c>
      <c r="AD677" s="35">
        <v>44932</v>
      </c>
      <c r="AE677" s="21" t="str">
        <f t="shared" si="10"/>
        <v>AC_1325AML</v>
      </c>
      <c r="AF677" s="21" t="s">
        <v>2236</v>
      </c>
      <c r="AG677" s="21" t="s">
        <v>1978</v>
      </c>
      <c r="AJ677" s="21" t="s">
        <v>873</v>
      </c>
      <c r="AK677"/>
    </row>
    <row r="678" spans="1:37" ht="39.6">
      <c r="A678" s="21">
        <v>1326</v>
      </c>
      <c r="B678" s="21" t="s">
        <v>2016</v>
      </c>
      <c r="C678" s="21">
        <v>45.170902779999999</v>
      </c>
      <c r="D678" s="21">
        <v>4.0734722220000004</v>
      </c>
      <c r="E678" s="21"/>
      <c r="F678" s="21">
        <v>0</v>
      </c>
      <c r="M678" s="21"/>
      <c r="P678" s="21" t="s">
        <v>2278</v>
      </c>
      <c r="Q678" s="21" t="s">
        <v>413</v>
      </c>
      <c r="R678" s="21" t="s">
        <v>1383</v>
      </c>
      <c r="U678" s="21" t="s">
        <v>1390</v>
      </c>
      <c r="AA678" s="21" t="s">
        <v>248</v>
      </c>
      <c r="AB678" s="21" t="s">
        <v>2319</v>
      </c>
      <c r="AC678" s="21" t="s">
        <v>2374</v>
      </c>
      <c r="AD678" s="35">
        <v>44932</v>
      </c>
      <c r="AE678" s="21" t="str">
        <f t="shared" si="10"/>
        <v>AC_1326AML</v>
      </c>
      <c r="AF678" s="21" t="s">
        <v>2236</v>
      </c>
      <c r="AG678" s="21" t="s">
        <v>1978</v>
      </c>
      <c r="AJ678" s="21" t="s">
        <v>873</v>
      </c>
      <c r="AK678"/>
    </row>
    <row r="679" spans="1:37" ht="39.6">
      <c r="A679" s="21">
        <v>1327</v>
      </c>
      <c r="B679" s="21" t="s">
        <v>2017</v>
      </c>
      <c r="C679" s="21">
        <v>45.172394439999998</v>
      </c>
      <c r="D679" s="21">
        <v>4.0747277779999997</v>
      </c>
      <c r="E679" s="21"/>
      <c r="F679" s="21">
        <v>0</v>
      </c>
      <c r="M679" s="21"/>
      <c r="P679" s="21" t="s">
        <v>2278</v>
      </c>
      <c r="Q679" s="21" t="s">
        <v>413</v>
      </c>
      <c r="R679" s="21" t="s">
        <v>1383</v>
      </c>
      <c r="U679" s="21" t="s">
        <v>1390</v>
      </c>
      <c r="AA679" s="21" t="s">
        <v>248</v>
      </c>
      <c r="AB679" s="21" t="s">
        <v>2319</v>
      </c>
      <c r="AC679" s="21" t="s">
        <v>2374</v>
      </c>
      <c r="AD679" s="35">
        <v>44932</v>
      </c>
      <c r="AE679" s="21" t="str">
        <f t="shared" si="10"/>
        <v>AC_1327AML</v>
      </c>
      <c r="AF679" s="21" t="s">
        <v>2236</v>
      </c>
      <c r="AG679" s="21" t="s">
        <v>1978</v>
      </c>
      <c r="AJ679" s="21" t="s">
        <v>873</v>
      </c>
      <c r="AK679"/>
    </row>
    <row r="680" spans="1:37" ht="39.6">
      <c r="A680" s="21">
        <v>1328</v>
      </c>
      <c r="B680" s="21" t="s">
        <v>2018</v>
      </c>
      <c r="C680" s="21">
        <v>45.174333330000003</v>
      </c>
      <c r="D680" s="21">
        <v>4.0701833330000001</v>
      </c>
      <c r="E680" s="21"/>
      <c r="F680" s="21">
        <v>0</v>
      </c>
      <c r="M680" s="21"/>
      <c r="P680" s="21" t="s">
        <v>2278</v>
      </c>
      <c r="Q680" s="21" t="s">
        <v>413</v>
      </c>
      <c r="R680" s="21" t="s">
        <v>1383</v>
      </c>
      <c r="U680" s="21" t="s">
        <v>1390</v>
      </c>
      <c r="AA680" s="21" t="s">
        <v>248</v>
      </c>
      <c r="AB680" s="21" t="s">
        <v>2319</v>
      </c>
      <c r="AC680" s="21" t="s">
        <v>2374</v>
      </c>
      <c r="AD680" s="35">
        <v>44932</v>
      </c>
      <c r="AE680" s="21" t="str">
        <f t="shared" si="10"/>
        <v>AC_1328AML</v>
      </c>
      <c r="AF680" s="21" t="s">
        <v>2236</v>
      </c>
      <c r="AG680" s="21" t="s">
        <v>1978</v>
      </c>
      <c r="AJ680" s="21" t="s">
        <v>873</v>
      </c>
      <c r="AK680"/>
    </row>
    <row r="681" spans="1:37" ht="39.6">
      <c r="A681" s="21">
        <v>1329</v>
      </c>
      <c r="B681" s="21" t="s">
        <v>2019</v>
      </c>
      <c r="C681" s="21">
        <v>45.180980560000002</v>
      </c>
      <c r="D681" s="21">
        <v>4.174888889</v>
      </c>
      <c r="E681" s="21"/>
      <c r="F681" s="21">
        <v>0</v>
      </c>
      <c r="M681" s="21"/>
      <c r="P681" s="21" t="s">
        <v>2278</v>
      </c>
      <c r="Q681" s="21" t="s">
        <v>413</v>
      </c>
      <c r="R681" s="21" t="s">
        <v>1383</v>
      </c>
      <c r="U681" s="21" t="s">
        <v>1390</v>
      </c>
      <c r="AA681" s="21" t="s">
        <v>248</v>
      </c>
      <c r="AB681" s="21" t="s">
        <v>2320</v>
      </c>
      <c r="AC681" s="21" t="s">
        <v>2375</v>
      </c>
      <c r="AD681" s="35">
        <v>44932</v>
      </c>
      <c r="AE681" s="21" t="str">
        <f t="shared" si="10"/>
        <v>AC_1329AML</v>
      </c>
      <c r="AF681" s="21" t="s">
        <v>2236</v>
      </c>
      <c r="AG681" s="21" t="s">
        <v>1978</v>
      </c>
      <c r="AJ681" s="21" t="s">
        <v>873</v>
      </c>
      <c r="AK681"/>
    </row>
    <row r="682" spans="1:37" ht="39.6">
      <c r="A682" s="21">
        <v>1330</v>
      </c>
      <c r="B682" s="21" t="s">
        <v>2020</v>
      </c>
      <c r="C682" s="21">
        <v>45.182030560000001</v>
      </c>
      <c r="D682" s="21">
        <v>4.217744444</v>
      </c>
      <c r="E682" s="21"/>
      <c r="F682" s="21">
        <v>0</v>
      </c>
      <c r="M682" s="21"/>
      <c r="P682" s="21" t="s">
        <v>2278</v>
      </c>
      <c r="Q682" s="21" t="s">
        <v>413</v>
      </c>
      <c r="R682" s="21" t="s">
        <v>1383</v>
      </c>
      <c r="U682" s="21" t="s">
        <v>1390</v>
      </c>
      <c r="AA682" s="21" t="s">
        <v>248</v>
      </c>
      <c r="AB682" s="21" t="s">
        <v>2318</v>
      </c>
      <c r="AC682" s="21" t="s">
        <v>2373</v>
      </c>
      <c r="AD682" s="35">
        <v>44932</v>
      </c>
      <c r="AE682" s="21" t="str">
        <f t="shared" si="10"/>
        <v>AC_1330AML</v>
      </c>
      <c r="AF682" s="21" t="s">
        <v>2236</v>
      </c>
      <c r="AG682" s="21" t="s">
        <v>1978</v>
      </c>
      <c r="AJ682" s="21" t="s">
        <v>873</v>
      </c>
      <c r="AK682"/>
    </row>
    <row r="683" spans="1:37" ht="39.6">
      <c r="A683" s="21">
        <v>1331</v>
      </c>
      <c r="B683" s="21" t="s">
        <v>2021</v>
      </c>
      <c r="C683" s="21">
        <v>45.184711110000002</v>
      </c>
      <c r="D683" s="21">
        <v>4.3132416669999998</v>
      </c>
      <c r="E683" s="21"/>
      <c r="F683" s="21">
        <v>0</v>
      </c>
      <c r="M683" s="21"/>
      <c r="P683" s="21" t="s">
        <v>2278</v>
      </c>
      <c r="Q683" s="21" t="s">
        <v>413</v>
      </c>
      <c r="R683" s="21" t="s">
        <v>1383</v>
      </c>
      <c r="U683" s="21" t="s">
        <v>1390</v>
      </c>
      <c r="AA683" s="21" t="s">
        <v>248</v>
      </c>
      <c r="AB683" s="21" t="s">
        <v>270</v>
      </c>
      <c r="AC683" s="21" t="s">
        <v>1121</v>
      </c>
      <c r="AD683" s="35">
        <v>44932</v>
      </c>
      <c r="AE683" s="21" t="str">
        <f t="shared" si="10"/>
        <v>AC_1331AML</v>
      </c>
      <c r="AF683" s="21" t="s">
        <v>2236</v>
      </c>
      <c r="AG683" s="21" t="s">
        <v>1978</v>
      </c>
      <c r="AJ683" s="21" t="s">
        <v>1122</v>
      </c>
      <c r="AK683"/>
    </row>
    <row r="684" spans="1:37" ht="39.6">
      <c r="A684" s="21">
        <v>1332</v>
      </c>
      <c r="B684" s="21" t="s">
        <v>2022</v>
      </c>
      <c r="C684" s="21">
        <v>45.184744440000003</v>
      </c>
      <c r="D684" s="21">
        <v>4.3126888890000004</v>
      </c>
      <c r="E684" s="21"/>
      <c r="F684" s="21">
        <v>0</v>
      </c>
      <c r="M684" s="21"/>
      <c r="P684" s="21" t="s">
        <v>2278</v>
      </c>
      <c r="Q684" s="21" t="s">
        <v>413</v>
      </c>
      <c r="R684" s="21" t="s">
        <v>1383</v>
      </c>
      <c r="U684" s="21" t="s">
        <v>1390</v>
      </c>
      <c r="AA684" s="21" t="s">
        <v>248</v>
      </c>
      <c r="AB684" s="21" t="s">
        <v>270</v>
      </c>
      <c r="AC684" s="21" t="s">
        <v>1121</v>
      </c>
      <c r="AD684" s="35">
        <v>44932</v>
      </c>
      <c r="AE684" s="21" t="str">
        <f t="shared" si="10"/>
        <v>AC_1332AML</v>
      </c>
      <c r="AF684" s="21" t="s">
        <v>2236</v>
      </c>
      <c r="AG684" s="21" t="s">
        <v>1978</v>
      </c>
      <c r="AJ684" s="21" t="s">
        <v>1122</v>
      </c>
      <c r="AK684"/>
    </row>
    <row r="685" spans="1:37" ht="39.6">
      <c r="A685" s="21">
        <v>1333</v>
      </c>
      <c r="B685" s="21" t="s">
        <v>1989</v>
      </c>
      <c r="C685" s="21">
        <v>45.185119440000001</v>
      </c>
      <c r="D685" s="21">
        <v>4.216680556</v>
      </c>
      <c r="E685" s="21"/>
      <c r="F685" s="21">
        <v>0</v>
      </c>
      <c r="M685" s="21"/>
      <c r="P685" s="21" t="s">
        <v>2278</v>
      </c>
      <c r="Q685" s="21" t="s">
        <v>413</v>
      </c>
      <c r="R685" s="21" t="s">
        <v>1383</v>
      </c>
      <c r="U685" s="21" t="s">
        <v>1390</v>
      </c>
      <c r="AA685" s="21" t="s">
        <v>248</v>
      </c>
      <c r="AB685" s="21" t="s">
        <v>2318</v>
      </c>
      <c r="AC685" s="21" t="s">
        <v>2373</v>
      </c>
      <c r="AD685" s="35">
        <v>44932</v>
      </c>
      <c r="AE685" s="21" t="str">
        <f t="shared" si="10"/>
        <v>AC_1333AML</v>
      </c>
      <c r="AF685" s="21" t="s">
        <v>2236</v>
      </c>
      <c r="AG685" s="21" t="s">
        <v>1978</v>
      </c>
      <c r="AJ685" s="21" t="s">
        <v>873</v>
      </c>
      <c r="AK685"/>
    </row>
    <row r="686" spans="1:37" ht="39.6">
      <c r="A686" s="21">
        <v>1334</v>
      </c>
      <c r="B686" s="21" t="s">
        <v>2023</v>
      </c>
      <c r="C686" s="21">
        <v>45.185302780000001</v>
      </c>
      <c r="D686" s="21">
        <v>4.3221361109999998</v>
      </c>
      <c r="E686" s="21"/>
      <c r="F686" s="21">
        <v>0</v>
      </c>
      <c r="M686" s="21"/>
      <c r="P686" s="21" t="s">
        <v>2278</v>
      </c>
      <c r="Q686" s="21" t="s">
        <v>413</v>
      </c>
      <c r="R686" s="21" t="s">
        <v>1383</v>
      </c>
      <c r="U686" s="21" t="s">
        <v>1390</v>
      </c>
      <c r="AA686" s="21" t="s">
        <v>248</v>
      </c>
      <c r="AB686" s="21" t="s">
        <v>270</v>
      </c>
      <c r="AC686" s="21" t="s">
        <v>1121</v>
      </c>
      <c r="AD686" s="35">
        <v>44932</v>
      </c>
      <c r="AE686" s="21" t="str">
        <f t="shared" si="10"/>
        <v>AC_1334AML</v>
      </c>
      <c r="AF686" s="21" t="s">
        <v>2236</v>
      </c>
      <c r="AG686" s="21" t="s">
        <v>1978</v>
      </c>
      <c r="AJ686" s="21" t="s">
        <v>1122</v>
      </c>
      <c r="AK686"/>
    </row>
    <row r="687" spans="1:37" ht="39.6">
      <c r="A687" s="21">
        <v>1335</v>
      </c>
      <c r="B687" s="21" t="s">
        <v>2005</v>
      </c>
      <c r="C687" s="21">
        <v>45.185397219999999</v>
      </c>
      <c r="D687" s="21">
        <v>4.1829555559999996</v>
      </c>
      <c r="E687" s="21"/>
      <c r="F687" s="21">
        <v>0</v>
      </c>
      <c r="M687" s="21"/>
      <c r="P687" s="21" t="s">
        <v>2278</v>
      </c>
      <c r="Q687" s="21" t="s">
        <v>413</v>
      </c>
      <c r="R687" s="21" t="s">
        <v>1383</v>
      </c>
      <c r="U687" s="21" t="s">
        <v>1390</v>
      </c>
      <c r="AA687" s="21" t="s">
        <v>248</v>
      </c>
      <c r="AB687" s="21" t="s">
        <v>2320</v>
      </c>
      <c r="AC687" s="21" t="s">
        <v>2375</v>
      </c>
      <c r="AD687" s="35">
        <v>44932</v>
      </c>
      <c r="AE687" s="21" t="str">
        <f t="shared" si="10"/>
        <v>AC_1335AML</v>
      </c>
      <c r="AF687" s="21" t="s">
        <v>2236</v>
      </c>
      <c r="AG687" s="21" t="s">
        <v>1978</v>
      </c>
      <c r="AJ687" s="21" t="s">
        <v>873</v>
      </c>
      <c r="AK687"/>
    </row>
    <row r="688" spans="1:37" ht="39.6">
      <c r="A688" s="21">
        <v>1336</v>
      </c>
      <c r="B688" s="21" t="s">
        <v>2024</v>
      </c>
      <c r="C688" s="21">
        <v>45.18580833</v>
      </c>
      <c r="D688" s="21">
        <v>4.4263250000000003</v>
      </c>
      <c r="E688" s="21"/>
      <c r="F688" s="21">
        <v>0</v>
      </c>
      <c r="M688" s="21"/>
      <c r="P688" s="21" t="s">
        <v>2278</v>
      </c>
      <c r="Q688" s="21" t="s">
        <v>413</v>
      </c>
      <c r="R688" s="21" t="s">
        <v>1383</v>
      </c>
      <c r="U688" s="21" t="s">
        <v>1390</v>
      </c>
      <c r="AA688" s="21" t="s">
        <v>248</v>
      </c>
      <c r="AB688" s="21" t="s">
        <v>2025</v>
      </c>
      <c r="AC688" s="21" t="s">
        <v>2376</v>
      </c>
      <c r="AD688" s="101">
        <v>44932</v>
      </c>
      <c r="AE688" s="21" t="str">
        <f t="shared" si="10"/>
        <v>AC_1336AML</v>
      </c>
      <c r="AF688" s="21" t="s">
        <v>2236</v>
      </c>
      <c r="AG688" s="21" t="s">
        <v>1978</v>
      </c>
      <c r="AJ688" s="21" t="s">
        <v>1122</v>
      </c>
      <c r="AK688"/>
    </row>
    <row r="689" spans="1:37" ht="39.6">
      <c r="A689" s="21">
        <v>1337</v>
      </c>
      <c r="B689" s="21" t="s">
        <v>2026</v>
      </c>
      <c r="C689" s="21">
        <v>45.186833329999999</v>
      </c>
      <c r="D689" s="21">
        <v>4.2951750000000004</v>
      </c>
      <c r="E689" s="21"/>
      <c r="F689" s="21">
        <v>0</v>
      </c>
      <c r="M689" s="21"/>
      <c r="P689" s="21" t="s">
        <v>2278</v>
      </c>
      <c r="Q689" s="21" t="s">
        <v>413</v>
      </c>
      <c r="R689" s="21" t="s">
        <v>1383</v>
      </c>
      <c r="U689" s="21" t="s">
        <v>1390</v>
      </c>
      <c r="AA689" s="21" t="s">
        <v>248</v>
      </c>
      <c r="AB689" s="21" t="s">
        <v>272</v>
      </c>
      <c r="AC689" s="21" t="s">
        <v>1124</v>
      </c>
      <c r="AD689" s="101">
        <v>44932</v>
      </c>
      <c r="AE689" s="21" t="str">
        <f t="shared" si="10"/>
        <v>AC_1337AML</v>
      </c>
      <c r="AF689" s="21" t="s">
        <v>2236</v>
      </c>
      <c r="AG689" s="21" t="s">
        <v>1978</v>
      </c>
      <c r="AJ689" s="21" t="s">
        <v>1122</v>
      </c>
      <c r="AK689"/>
    </row>
    <row r="690" spans="1:37" ht="39.6">
      <c r="A690" s="21">
        <v>1338</v>
      </c>
      <c r="B690" s="21" t="s">
        <v>2027</v>
      </c>
      <c r="C690" s="21">
        <v>45.186966669999997</v>
      </c>
      <c r="D690" s="21">
        <v>4.0945305559999996</v>
      </c>
      <c r="E690" s="21"/>
      <c r="F690" s="21">
        <v>0</v>
      </c>
      <c r="M690" s="21"/>
      <c r="P690" s="21" t="s">
        <v>2278</v>
      </c>
      <c r="Q690" s="21" t="s">
        <v>413</v>
      </c>
      <c r="R690" s="21" t="s">
        <v>1383</v>
      </c>
      <c r="U690" s="21" t="s">
        <v>1390</v>
      </c>
      <c r="AA690" s="21" t="s">
        <v>248</v>
      </c>
      <c r="AB690" s="21" t="s">
        <v>2028</v>
      </c>
      <c r="AC690" s="21" t="s">
        <v>2374</v>
      </c>
      <c r="AD690" s="101">
        <v>44932</v>
      </c>
      <c r="AE690" s="21" t="str">
        <f t="shared" si="10"/>
        <v>AC_1338AML</v>
      </c>
      <c r="AF690" s="21" t="s">
        <v>2236</v>
      </c>
      <c r="AG690" s="21" t="s">
        <v>1978</v>
      </c>
      <c r="AJ690" s="21" t="s">
        <v>873</v>
      </c>
      <c r="AK690"/>
    </row>
    <row r="691" spans="1:37" ht="39.6">
      <c r="A691" s="21">
        <v>1339</v>
      </c>
      <c r="B691" s="21" t="s">
        <v>2029</v>
      </c>
      <c r="C691" s="21">
        <v>45.187125000000002</v>
      </c>
      <c r="D691" s="21">
        <v>4.2972916669999996</v>
      </c>
      <c r="E691" s="21"/>
      <c r="F691" s="21">
        <v>0</v>
      </c>
      <c r="M691" s="21"/>
      <c r="P691" s="21" t="s">
        <v>2278</v>
      </c>
      <c r="Q691" s="21" t="s">
        <v>413</v>
      </c>
      <c r="R691" s="21" t="s">
        <v>1383</v>
      </c>
      <c r="U691" s="21" t="s">
        <v>1390</v>
      </c>
      <c r="AA691" s="21" t="s">
        <v>248</v>
      </c>
      <c r="AB691" s="21" t="s">
        <v>1123</v>
      </c>
      <c r="AC691" s="21" t="s">
        <v>1124</v>
      </c>
      <c r="AD691" s="101">
        <v>44932</v>
      </c>
      <c r="AE691" s="21" t="str">
        <f t="shared" si="10"/>
        <v>AC_1339AML</v>
      </c>
      <c r="AF691" s="21" t="s">
        <v>2236</v>
      </c>
      <c r="AG691" s="21" t="s">
        <v>1978</v>
      </c>
      <c r="AJ691" s="21" t="s">
        <v>1122</v>
      </c>
      <c r="AK691"/>
    </row>
    <row r="692" spans="1:37" ht="39.6">
      <c r="A692" s="21">
        <v>1340</v>
      </c>
      <c r="B692" s="21" t="s">
        <v>2030</v>
      </c>
      <c r="C692" s="21">
        <v>45.187186109999999</v>
      </c>
      <c r="D692" s="21">
        <v>4.3130138889999996</v>
      </c>
      <c r="E692" s="21"/>
      <c r="F692" s="21">
        <v>0</v>
      </c>
      <c r="M692" s="21"/>
      <c r="P692" s="21" t="s">
        <v>2278</v>
      </c>
      <c r="Q692" s="21" t="s">
        <v>413</v>
      </c>
      <c r="R692" s="21" t="s">
        <v>1383</v>
      </c>
      <c r="U692" s="21" t="s">
        <v>1390</v>
      </c>
      <c r="AA692" s="21" t="s">
        <v>248</v>
      </c>
      <c r="AB692" s="21" t="s">
        <v>270</v>
      </c>
      <c r="AC692" s="21" t="s">
        <v>1121</v>
      </c>
      <c r="AD692" s="101">
        <v>44932</v>
      </c>
      <c r="AE692" s="21" t="str">
        <f t="shared" si="10"/>
        <v>AC_1340AML</v>
      </c>
      <c r="AF692" s="21" t="s">
        <v>2236</v>
      </c>
      <c r="AG692" s="21" t="s">
        <v>1978</v>
      </c>
      <c r="AJ692" s="21" t="s">
        <v>1122</v>
      </c>
      <c r="AK692"/>
    </row>
    <row r="693" spans="1:37" ht="39.6">
      <c r="A693" s="21">
        <v>1341</v>
      </c>
      <c r="B693" s="21" t="s">
        <v>1989</v>
      </c>
      <c r="C693" s="21">
        <v>45.188008330000002</v>
      </c>
      <c r="D693" s="21">
        <v>4.2959055560000001</v>
      </c>
      <c r="E693" s="21"/>
      <c r="F693" s="21">
        <v>0</v>
      </c>
      <c r="M693" s="21"/>
      <c r="P693" s="21" t="s">
        <v>2278</v>
      </c>
      <c r="Q693" s="21" t="s">
        <v>413</v>
      </c>
      <c r="R693" s="21" t="s">
        <v>1383</v>
      </c>
      <c r="U693" s="21" t="s">
        <v>1390</v>
      </c>
      <c r="AA693" s="21" t="s">
        <v>248</v>
      </c>
      <c r="AB693" s="21" t="s">
        <v>272</v>
      </c>
      <c r="AC693" s="21" t="s">
        <v>1124</v>
      </c>
      <c r="AD693" s="101">
        <v>44932</v>
      </c>
      <c r="AE693" s="21" t="str">
        <f t="shared" si="10"/>
        <v>AC_1341AML</v>
      </c>
      <c r="AF693" s="21" t="s">
        <v>2236</v>
      </c>
      <c r="AG693" s="21" t="s">
        <v>1978</v>
      </c>
      <c r="AJ693" s="21" t="s">
        <v>1122</v>
      </c>
      <c r="AK693"/>
    </row>
    <row r="694" spans="1:37" ht="39.6">
      <c r="A694" s="21">
        <v>1342</v>
      </c>
      <c r="B694" s="21" t="s">
        <v>2031</v>
      </c>
      <c r="C694" s="21">
        <v>45.188911109999999</v>
      </c>
      <c r="D694" s="21">
        <v>4.1843194439999998</v>
      </c>
      <c r="E694" s="21"/>
      <c r="F694" s="21">
        <v>0</v>
      </c>
      <c r="M694" s="21"/>
      <c r="P694" s="21" t="s">
        <v>2278</v>
      </c>
      <c r="Q694" s="21" t="s">
        <v>413</v>
      </c>
      <c r="R694" s="21" t="s">
        <v>1383</v>
      </c>
      <c r="U694" s="21" t="s">
        <v>1390</v>
      </c>
      <c r="AA694" s="21" t="s">
        <v>248</v>
      </c>
      <c r="AB694" s="21" t="s">
        <v>2032</v>
      </c>
      <c r="AC694" s="21" t="s">
        <v>2375</v>
      </c>
      <c r="AD694" s="35">
        <v>44932</v>
      </c>
      <c r="AE694" s="21" t="str">
        <f t="shared" si="10"/>
        <v>AC_1342AML</v>
      </c>
      <c r="AF694" s="21" t="s">
        <v>2236</v>
      </c>
      <c r="AG694" s="21" t="s">
        <v>1978</v>
      </c>
      <c r="AJ694" s="21" t="s">
        <v>873</v>
      </c>
      <c r="AK694"/>
    </row>
    <row r="695" spans="1:37" ht="39.6">
      <c r="A695" s="21">
        <v>1343</v>
      </c>
      <c r="B695" s="21" t="s">
        <v>2033</v>
      </c>
      <c r="C695" s="21">
        <v>45.189188889999997</v>
      </c>
      <c r="D695" s="21">
        <v>4.3242222220000004</v>
      </c>
      <c r="E695" s="21"/>
      <c r="F695" s="21">
        <v>0</v>
      </c>
      <c r="M695" s="21"/>
      <c r="P695" s="21" t="s">
        <v>2278</v>
      </c>
      <c r="Q695" s="21" t="s">
        <v>413</v>
      </c>
      <c r="R695" s="21" t="s">
        <v>1383</v>
      </c>
      <c r="U695" s="21" t="s">
        <v>1390</v>
      </c>
      <c r="AA695" s="21" t="s">
        <v>248</v>
      </c>
      <c r="AB695" s="21" t="s">
        <v>2034</v>
      </c>
      <c r="AC695" s="21" t="s">
        <v>1121</v>
      </c>
      <c r="AD695" s="35">
        <v>44932</v>
      </c>
      <c r="AE695" s="21" t="str">
        <f t="shared" si="10"/>
        <v>AC_1343AML</v>
      </c>
      <c r="AF695" s="21" t="s">
        <v>2236</v>
      </c>
      <c r="AG695" s="21" t="s">
        <v>1978</v>
      </c>
      <c r="AJ695" s="21" t="s">
        <v>1122</v>
      </c>
      <c r="AK695"/>
    </row>
    <row r="696" spans="1:37" ht="39.6">
      <c r="A696" s="21">
        <v>1344</v>
      </c>
      <c r="B696" s="21" t="s">
        <v>2035</v>
      </c>
      <c r="C696" s="21">
        <v>45.198394440000001</v>
      </c>
      <c r="D696" s="21">
        <v>4.0365861110000001</v>
      </c>
      <c r="E696" s="21"/>
      <c r="F696" s="21">
        <v>0</v>
      </c>
      <c r="M696" s="21"/>
      <c r="P696" s="21" t="s">
        <v>2278</v>
      </c>
      <c r="Q696" s="21" t="s">
        <v>413</v>
      </c>
      <c r="R696" s="21" t="s">
        <v>1383</v>
      </c>
      <c r="U696" s="21" t="s">
        <v>1390</v>
      </c>
      <c r="AA696" s="21" t="s">
        <v>248</v>
      </c>
      <c r="AB696" s="21" t="s">
        <v>1112</v>
      </c>
      <c r="AC696" s="21" t="s">
        <v>1113</v>
      </c>
      <c r="AD696" s="101">
        <v>44932</v>
      </c>
      <c r="AE696" s="21" t="str">
        <f t="shared" si="10"/>
        <v>AC_1344AML</v>
      </c>
      <c r="AF696" s="21" t="s">
        <v>2236</v>
      </c>
      <c r="AG696" s="21" t="s">
        <v>1978</v>
      </c>
      <c r="AJ696" s="21" t="s">
        <v>873</v>
      </c>
      <c r="AK696"/>
    </row>
    <row r="697" spans="1:37" ht="39.6">
      <c r="A697" s="21">
        <v>1345</v>
      </c>
      <c r="B697" s="21" t="s">
        <v>2036</v>
      </c>
      <c r="C697" s="21">
        <v>45.201558329999997</v>
      </c>
      <c r="D697" s="21">
        <v>4.0369944440000003</v>
      </c>
      <c r="E697" s="21"/>
      <c r="F697" s="21">
        <v>0</v>
      </c>
      <c r="M697" s="21"/>
      <c r="P697" s="21" t="s">
        <v>2278</v>
      </c>
      <c r="Q697" s="21" t="s">
        <v>413</v>
      </c>
      <c r="R697" s="21" t="s">
        <v>1383</v>
      </c>
      <c r="U697" s="21" t="s">
        <v>1390</v>
      </c>
      <c r="AA697" s="21" t="s">
        <v>248</v>
      </c>
      <c r="AB697" s="21" t="s">
        <v>256</v>
      </c>
      <c r="AC697" s="21" t="s">
        <v>1113</v>
      </c>
      <c r="AD697" s="101">
        <v>44932</v>
      </c>
      <c r="AE697" s="21" t="str">
        <f t="shared" ref="AE697:AE728" si="11">CONCATENATE("AC_",A697,"AML")</f>
        <v>AC_1345AML</v>
      </c>
      <c r="AF697" s="21" t="s">
        <v>2236</v>
      </c>
      <c r="AG697" s="21" t="s">
        <v>1978</v>
      </c>
      <c r="AJ697" s="21" t="s">
        <v>873</v>
      </c>
      <c r="AK697"/>
    </row>
    <row r="698" spans="1:37" ht="39.6">
      <c r="A698" s="21">
        <v>1346</v>
      </c>
      <c r="B698" s="21" t="s">
        <v>2037</v>
      </c>
      <c r="C698" s="21">
        <v>45.204244439999997</v>
      </c>
      <c r="D698" s="21">
        <v>4.0330583329999996</v>
      </c>
      <c r="E698" s="21"/>
      <c r="F698" s="21">
        <v>0</v>
      </c>
      <c r="M698" s="21"/>
      <c r="P698" s="21" t="s">
        <v>2278</v>
      </c>
      <c r="Q698" s="21" t="s">
        <v>413</v>
      </c>
      <c r="R698" s="21" t="s">
        <v>1383</v>
      </c>
      <c r="U698" s="21" t="s">
        <v>1390</v>
      </c>
      <c r="AA698" s="21" t="s">
        <v>248</v>
      </c>
      <c r="AB698" s="21" t="s">
        <v>256</v>
      </c>
      <c r="AC698" s="21" t="s">
        <v>1113</v>
      </c>
      <c r="AD698" s="35">
        <v>44932</v>
      </c>
      <c r="AE698" s="21" t="str">
        <f t="shared" si="11"/>
        <v>AC_1346AML</v>
      </c>
      <c r="AF698" s="21" t="s">
        <v>2236</v>
      </c>
      <c r="AG698" s="21" t="s">
        <v>1978</v>
      </c>
      <c r="AJ698" s="21" t="s">
        <v>873</v>
      </c>
      <c r="AK698"/>
    </row>
    <row r="699" spans="1:37" ht="39.6">
      <c r="A699" s="21">
        <v>1347</v>
      </c>
      <c r="B699" s="21" t="s">
        <v>2038</v>
      </c>
      <c r="C699" s="21">
        <v>45.211044440000002</v>
      </c>
      <c r="D699" s="21">
        <v>4.0295222219999998</v>
      </c>
      <c r="E699" s="21"/>
      <c r="F699" s="21">
        <v>0</v>
      </c>
      <c r="M699" s="21"/>
      <c r="P699" s="21" t="s">
        <v>2278</v>
      </c>
      <c r="Q699" s="21" t="s">
        <v>413</v>
      </c>
      <c r="R699" s="21" t="s">
        <v>1383</v>
      </c>
      <c r="U699" s="21" t="s">
        <v>1390</v>
      </c>
      <c r="AA699" s="21" t="s">
        <v>248</v>
      </c>
      <c r="AB699" s="21" t="s">
        <v>256</v>
      </c>
      <c r="AC699" s="21" t="s">
        <v>1113</v>
      </c>
      <c r="AD699" s="35">
        <v>44932</v>
      </c>
      <c r="AE699" s="21" t="str">
        <f t="shared" si="11"/>
        <v>AC_1347AML</v>
      </c>
      <c r="AF699" s="21" t="s">
        <v>2236</v>
      </c>
      <c r="AG699" s="21" t="s">
        <v>1978</v>
      </c>
      <c r="AJ699" s="21" t="s">
        <v>873</v>
      </c>
      <c r="AK699"/>
    </row>
    <row r="700" spans="1:37" ht="39.6">
      <c r="A700" s="21">
        <v>1348</v>
      </c>
      <c r="B700" s="21" t="s">
        <v>2036</v>
      </c>
      <c r="C700" s="21">
        <v>45.21160278</v>
      </c>
      <c r="D700" s="21">
        <v>4.3493277780000001</v>
      </c>
      <c r="E700" s="21"/>
      <c r="F700" s="21">
        <v>0</v>
      </c>
      <c r="M700" s="21"/>
      <c r="P700" s="21" t="s">
        <v>2278</v>
      </c>
      <c r="Q700" s="21" t="s">
        <v>413</v>
      </c>
      <c r="R700" s="21" t="s">
        <v>1383</v>
      </c>
      <c r="U700" s="21" t="s">
        <v>1390</v>
      </c>
      <c r="AA700" s="21" t="s">
        <v>248</v>
      </c>
      <c r="AB700" s="21" t="s">
        <v>274</v>
      </c>
      <c r="AC700" s="21" t="s">
        <v>1126</v>
      </c>
      <c r="AD700" s="35">
        <v>44932</v>
      </c>
      <c r="AE700" s="21" t="str">
        <f t="shared" si="11"/>
        <v>AC_1348AML</v>
      </c>
      <c r="AF700" s="21" t="s">
        <v>2236</v>
      </c>
      <c r="AG700" s="21" t="s">
        <v>1978</v>
      </c>
      <c r="AJ700" s="21" t="s">
        <v>1122</v>
      </c>
      <c r="AK700"/>
    </row>
    <row r="701" spans="1:37" ht="39.6">
      <c r="A701" s="21">
        <v>1349</v>
      </c>
      <c r="B701" s="21" t="s">
        <v>2039</v>
      </c>
      <c r="C701" s="21">
        <v>45.212891669999998</v>
      </c>
      <c r="D701" s="21">
        <v>4.344936111</v>
      </c>
      <c r="E701" s="21"/>
      <c r="F701" s="21">
        <v>0</v>
      </c>
      <c r="M701" s="21"/>
      <c r="P701" s="21" t="s">
        <v>2278</v>
      </c>
      <c r="Q701" s="21" t="s">
        <v>413</v>
      </c>
      <c r="R701" s="21" t="s">
        <v>1383</v>
      </c>
      <c r="U701" s="21" t="s">
        <v>1390</v>
      </c>
      <c r="AA701" s="21" t="s">
        <v>248</v>
      </c>
      <c r="AB701" s="21" t="s">
        <v>274</v>
      </c>
      <c r="AC701" s="21" t="s">
        <v>1126</v>
      </c>
      <c r="AD701" s="35">
        <v>44932</v>
      </c>
      <c r="AE701" s="21" t="str">
        <f t="shared" si="11"/>
        <v>AC_1349AML</v>
      </c>
      <c r="AF701" s="21" t="s">
        <v>2236</v>
      </c>
      <c r="AG701" s="21" t="s">
        <v>1978</v>
      </c>
      <c r="AJ701" s="21" t="s">
        <v>1122</v>
      </c>
      <c r="AK701"/>
    </row>
    <row r="702" spans="1:37" ht="39.6">
      <c r="A702" s="21">
        <v>1350</v>
      </c>
      <c r="B702" s="21" t="s">
        <v>2040</v>
      </c>
      <c r="C702" s="21">
        <v>45.214038889999998</v>
      </c>
      <c r="D702" s="21">
        <v>4.3457361109999999</v>
      </c>
      <c r="E702" s="21"/>
      <c r="F702" s="21">
        <v>0</v>
      </c>
      <c r="M702" s="21"/>
      <c r="P702" s="21" t="s">
        <v>2278</v>
      </c>
      <c r="Q702" s="21" t="s">
        <v>413</v>
      </c>
      <c r="R702" s="21" t="s">
        <v>1383</v>
      </c>
      <c r="U702" s="21" t="s">
        <v>1390</v>
      </c>
      <c r="AA702" s="21" t="s">
        <v>248</v>
      </c>
      <c r="AB702" s="21" t="s">
        <v>274</v>
      </c>
      <c r="AC702" s="21" t="s">
        <v>1126</v>
      </c>
      <c r="AD702" s="35">
        <v>44932</v>
      </c>
      <c r="AE702" s="21" t="str">
        <f t="shared" si="11"/>
        <v>AC_1350AML</v>
      </c>
      <c r="AF702" s="21" t="s">
        <v>2236</v>
      </c>
      <c r="AG702" s="21" t="s">
        <v>1978</v>
      </c>
      <c r="AJ702" s="21" t="s">
        <v>1122</v>
      </c>
      <c r="AK702"/>
    </row>
    <row r="703" spans="1:37" ht="39.6">
      <c r="A703" s="21">
        <v>1351</v>
      </c>
      <c r="B703" s="21" t="s">
        <v>2041</v>
      </c>
      <c r="C703" s="21">
        <v>45.216352780000001</v>
      </c>
      <c r="D703" s="21">
        <v>4.3437694440000003</v>
      </c>
      <c r="E703" s="21"/>
      <c r="F703" s="21">
        <v>0</v>
      </c>
      <c r="M703" s="21"/>
      <c r="P703" s="21" t="s">
        <v>2278</v>
      </c>
      <c r="Q703" s="21" t="s">
        <v>413</v>
      </c>
      <c r="R703" s="21" t="s">
        <v>1383</v>
      </c>
      <c r="U703" s="21" t="s">
        <v>1390</v>
      </c>
      <c r="AA703" s="21" t="s">
        <v>248</v>
      </c>
      <c r="AB703" s="21" t="s">
        <v>1125</v>
      </c>
      <c r="AC703" s="21" t="s">
        <v>1126</v>
      </c>
      <c r="AD703" s="35">
        <v>44932</v>
      </c>
      <c r="AE703" s="21" t="str">
        <f t="shared" si="11"/>
        <v>AC_1351AML</v>
      </c>
      <c r="AF703" s="21" t="s">
        <v>2236</v>
      </c>
      <c r="AG703" s="21" t="s">
        <v>1978</v>
      </c>
      <c r="AJ703" s="21" t="s">
        <v>1122</v>
      </c>
      <c r="AK703"/>
    </row>
    <row r="704" spans="1:37" ht="39.6">
      <c r="A704" s="21">
        <v>1352</v>
      </c>
      <c r="B704" s="21" t="s">
        <v>2042</v>
      </c>
      <c r="C704" s="21">
        <v>45.22272778</v>
      </c>
      <c r="D704" s="21">
        <v>4.1378666669999999</v>
      </c>
      <c r="E704" s="21"/>
      <c r="F704" s="21">
        <v>0</v>
      </c>
      <c r="M704" s="21"/>
      <c r="P704" s="21" t="s">
        <v>2278</v>
      </c>
      <c r="Q704" s="21" t="s">
        <v>413</v>
      </c>
      <c r="R704" s="21" t="s">
        <v>1383</v>
      </c>
      <c r="U704" s="21" t="s">
        <v>1390</v>
      </c>
      <c r="AA704" s="21" t="s">
        <v>248</v>
      </c>
      <c r="AB704" s="21" t="s">
        <v>266</v>
      </c>
      <c r="AC704" s="21" t="s">
        <v>967</v>
      </c>
      <c r="AD704" s="35">
        <v>44932</v>
      </c>
      <c r="AE704" s="21" t="str">
        <f t="shared" si="11"/>
        <v>AC_1352AML</v>
      </c>
      <c r="AF704" s="21" t="s">
        <v>2236</v>
      </c>
      <c r="AG704" s="21" t="s">
        <v>1978</v>
      </c>
      <c r="AJ704" s="21" t="s">
        <v>873</v>
      </c>
      <c r="AK704"/>
    </row>
    <row r="705" spans="1:37" ht="39.6">
      <c r="A705" s="21">
        <v>1353</v>
      </c>
      <c r="B705" s="21" t="s">
        <v>2043</v>
      </c>
      <c r="C705" s="21">
        <v>45.227455560000003</v>
      </c>
      <c r="D705" s="21">
        <v>4.1391861109999999</v>
      </c>
      <c r="E705" s="21"/>
      <c r="F705" s="21">
        <v>0</v>
      </c>
      <c r="M705" s="21"/>
      <c r="P705" s="21" t="s">
        <v>2278</v>
      </c>
      <c r="Q705" s="21" t="s">
        <v>413</v>
      </c>
      <c r="R705" s="21" t="s">
        <v>1383</v>
      </c>
      <c r="U705" s="21" t="s">
        <v>1390</v>
      </c>
      <c r="AA705" s="21" t="s">
        <v>248</v>
      </c>
      <c r="AB705" s="21" t="s">
        <v>2044</v>
      </c>
      <c r="AC705" s="21" t="s">
        <v>967</v>
      </c>
      <c r="AD705" s="35">
        <v>44932</v>
      </c>
      <c r="AE705" s="21" t="str">
        <f t="shared" si="11"/>
        <v>AC_1353AML</v>
      </c>
      <c r="AF705" s="21" t="s">
        <v>2236</v>
      </c>
      <c r="AG705" s="21" t="s">
        <v>1978</v>
      </c>
      <c r="AJ705" s="21" t="s">
        <v>873</v>
      </c>
      <c r="AK705"/>
    </row>
    <row r="706" spans="1:37" ht="39.6">
      <c r="A706" s="21">
        <v>1354</v>
      </c>
      <c r="B706" s="21" t="s">
        <v>2045</v>
      </c>
      <c r="C706" s="21">
        <v>45.230980559999999</v>
      </c>
      <c r="D706" s="21">
        <v>4.1390416669999999</v>
      </c>
      <c r="E706" s="21"/>
      <c r="F706" s="21">
        <v>0</v>
      </c>
      <c r="M706" s="21"/>
      <c r="P706" s="21" t="s">
        <v>2278</v>
      </c>
      <c r="Q706" s="21" t="s">
        <v>413</v>
      </c>
      <c r="R706" s="21" t="s">
        <v>1383</v>
      </c>
      <c r="U706" s="21" t="s">
        <v>1390</v>
      </c>
      <c r="AA706" s="21" t="s">
        <v>248</v>
      </c>
      <c r="AB706" s="21" t="s">
        <v>266</v>
      </c>
      <c r="AC706" s="21" t="s">
        <v>967</v>
      </c>
      <c r="AD706" s="35">
        <v>44932</v>
      </c>
      <c r="AE706" s="21" t="str">
        <f t="shared" si="11"/>
        <v>AC_1354AML</v>
      </c>
      <c r="AF706" s="21" t="s">
        <v>2236</v>
      </c>
      <c r="AG706" s="21" t="s">
        <v>1978</v>
      </c>
      <c r="AJ706" s="21" t="s">
        <v>873</v>
      </c>
      <c r="AK706"/>
    </row>
    <row r="707" spans="1:37" ht="39.6">
      <c r="A707" s="21">
        <v>1355</v>
      </c>
      <c r="B707" s="21" t="s">
        <v>2046</v>
      </c>
      <c r="C707" s="21">
        <v>45.232205559999997</v>
      </c>
      <c r="D707" s="21">
        <v>4.1891083330000001</v>
      </c>
      <c r="E707" s="21"/>
      <c r="F707" s="21">
        <v>0</v>
      </c>
      <c r="M707" s="21"/>
      <c r="P707" s="21" t="s">
        <v>2278</v>
      </c>
      <c r="Q707" s="21" t="s">
        <v>413</v>
      </c>
      <c r="R707" s="21" t="s">
        <v>1383</v>
      </c>
      <c r="U707" s="21" t="s">
        <v>1390</v>
      </c>
      <c r="AA707" s="21" t="s">
        <v>248</v>
      </c>
      <c r="AB707" s="21" t="s">
        <v>2321</v>
      </c>
      <c r="AC707" s="21" t="s">
        <v>2377</v>
      </c>
      <c r="AD707" s="35">
        <v>44932</v>
      </c>
      <c r="AE707" s="21" t="str">
        <f t="shared" si="11"/>
        <v>AC_1355AML</v>
      </c>
      <c r="AF707" s="21" t="s">
        <v>2236</v>
      </c>
      <c r="AG707" s="21" t="s">
        <v>1978</v>
      </c>
      <c r="AJ707" s="21" t="s">
        <v>966</v>
      </c>
      <c r="AK707"/>
    </row>
    <row r="708" spans="1:37" ht="39.6">
      <c r="A708" s="21">
        <v>1356</v>
      </c>
      <c r="B708" s="21" t="s">
        <v>2047</v>
      </c>
      <c r="C708" s="21">
        <v>45.232794439999999</v>
      </c>
      <c r="D708" s="21">
        <v>4.4003944439999998</v>
      </c>
      <c r="E708" s="21"/>
      <c r="F708" s="21">
        <v>0</v>
      </c>
      <c r="M708" s="21"/>
      <c r="P708" s="21" t="s">
        <v>2278</v>
      </c>
      <c r="Q708" s="21" t="s">
        <v>413</v>
      </c>
      <c r="R708" s="21" t="s">
        <v>1383</v>
      </c>
      <c r="U708" s="21" t="s">
        <v>1390</v>
      </c>
      <c r="AA708" s="21" t="s">
        <v>248</v>
      </c>
      <c r="AB708" s="21" t="s">
        <v>2048</v>
      </c>
      <c r="AC708" s="21" t="s">
        <v>2378</v>
      </c>
      <c r="AD708" s="35">
        <v>44932</v>
      </c>
      <c r="AE708" s="21" t="str">
        <f t="shared" si="11"/>
        <v>AC_1356AML</v>
      </c>
      <c r="AF708" s="21" t="s">
        <v>2236</v>
      </c>
      <c r="AG708" s="21" t="s">
        <v>1978</v>
      </c>
      <c r="AJ708" s="21" t="s">
        <v>1122</v>
      </c>
      <c r="AK708"/>
    </row>
    <row r="709" spans="1:37" ht="39.6">
      <c r="A709" s="21">
        <v>1357</v>
      </c>
      <c r="B709" s="21" t="s">
        <v>2049</v>
      </c>
      <c r="C709" s="21">
        <v>45.232891670000001</v>
      </c>
      <c r="D709" s="21">
        <v>4.4010666670000003</v>
      </c>
      <c r="E709" s="21"/>
      <c r="F709" s="21">
        <v>0</v>
      </c>
      <c r="M709" s="21"/>
      <c r="P709" s="21" t="s">
        <v>2278</v>
      </c>
      <c r="Q709" s="21" t="s">
        <v>413</v>
      </c>
      <c r="R709" s="21" t="s">
        <v>1383</v>
      </c>
      <c r="U709" s="21" t="s">
        <v>1390</v>
      </c>
      <c r="AA709" s="21" t="s">
        <v>248</v>
      </c>
      <c r="AB709" s="21" t="s">
        <v>2322</v>
      </c>
      <c r="AC709" s="21" t="s">
        <v>2378</v>
      </c>
      <c r="AD709" s="35">
        <v>44932</v>
      </c>
      <c r="AE709" s="21" t="str">
        <f t="shared" si="11"/>
        <v>AC_1357AML</v>
      </c>
      <c r="AF709" s="21" t="s">
        <v>2236</v>
      </c>
      <c r="AG709" s="21" t="s">
        <v>1978</v>
      </c>
      <c r="AJ709" s="21" t="s">
        <v>1122</v>
      </c>
      <c r="AK709"/>
    </row>
    <row r="710" spans="1:37" ht="39.6">
      <c r="A710" s="21">
        <v>1358</v>
      </c>
      <c r="B710" s="21" t="s">
        <v>2050</v>
      </c>
      <c r="C710" s="21">
        <v>45.232961109999998</v>
      </c>
      <c r="D710" s="21">
        <v>4.2251250000000002</v>
      </c>
      <c r="E710" s="21"/>
      <c r="F710" s="21">
        <v>0</v>
      </c>
      <c r="M710" s="21"/>
      <c r="P710" s="21" t="s">
        <v>2278</v>
      </c>
      <c r="Q710" s="21" t="s">
        <v>413</v>
      </c>
      <c r="R710" s="21" t="s">
        <v>1383</v>
      </c>
      <c r="U710" s="21" t="s">
        <v>1390</v>
      </c>
      <c r="AA710" s="21" t="s">
        <v>248</v>
      </c>
      <c r="AB710" s="21" t="s">
        <v>264</v>
      </c>
      <c r="AC710" s="21" t="s">
        <v>1119</v>
      </c>
      <c r="AD710" s="35">
        <v>44932</v>
      </c>
      <c r="AE710" s="21" t="str">
        <f t="shared" si="11"/>
        <v>AC_1358AML</v>
      </c>
      <c r="AF710" s="21" t="s">
        <v>2236</v>
      </c>
      <c r="AG710" s="21" t="s">
        <v>1978</v>
      </c>
      <c r="AJ710" s="21" t="s">
        <v>966</v>
      </c>
      <c r="AK710"/>
    </row>
    <row r="711" spans="1:37" ht="39.6">
      <c r="A711" s="21">
        <v>1359</v>
      </c>
      <c r="B711" s="21" t="s">
        <v>2051</v>
      </c>
      <c r="C711" s="21">
        <v>45.233102780000003</v>
      </c>
      <c r="D711" s="21">
        <v>4.2250944439999998</v>
      </c>
      <c r="E711" s="21"/>
      <c r="F711" s="21">
        <v>0</v>
      </c>
      <c r="M711" s="21"/>
      <c r="P711" s="21" t="s">
        <v>2278</v>
      </c>
      <c r="Q711" s="21" t="s">
        <v>413</v>
      </c>
      <c r="R711" s="21" t="s">
        <v>1383</v>
      </c>
      <c r="U711" s="21" t="s">
        <v>1390</v>
      </c>
      <c r="AA711" s="21" t="s">
        <v>248</v>
      </c>
      <c r="AB711" s="21" t="s">
        <v>264</v>
      </c>
      <c r="AC711" s="21" t="s">
        <v>1119</v>
      </c>
      <c r="AD711" s="35">
        <v>44932</v>
      </c>
      <c r="AE711" s="21" t="str">
        <f t="shared" si="11"/>
        <v>AC_1359AML</v>
      </c>
      <c r="AF711" s="21" t="s">
        <v>2236</v>
      </c>
      <c r="AG711" s="21" t="s">
        <v>1978</v>
      </c>
      <c r="AJ711" s="21" t="s">
        <v>966</v>
      </c>
      <c r="AK711"/>
    </row>
    <row r="712" spans="1:37" ht="39.6">
      <c r="A712" s="21">
        <v>1360</v>
      </c>
      <c r="B712" s="21" t="s">
        <v>2052</v>
      </c>
      <c r="C712" s="21">
        <v>45.2361</v>
      </c>
      <c r="D712" s="21">
        <v>4.1813111110000003</v>
      </c>
      <c r="E712" s="21"/>
      <c r="F712" s="21">
        <v>0</v>
      </c>
      <c r="M712" s="21"/>
      <c r="P712" s="21" t="s">
        <v>2278</v>
      </c>
      <c r="Q712" s="21" t="s">
        <v>413</v>
      </c>
      <c r="R712" s="21" t="s">
        <v>1383</v>
      </c>
      <c r="U712" s="21" t="s">
        <v>1390</v>
      </c>
      <c r="AA712" s="21" t="s">
        <v>248</v>
      </c>
      <c r="AB712" s="21" t="s">
        <v>2321</v>
      </c>
      <c r="AC712" s="21" t="s">
        <v>2377</v>
      </c>
      <c r="AD712" s="35">
        <v>44932</v>
      </c>
      <c r="AE712" s="21" t="str">
        <f t="shared" si="11"/>
        <v>AC_1360AML</v>
      </c>
      <c r="AF712" s="21" t="s">
        <v>2236</v>
      </c>
      <c r="AG712" s="21" t="s">
        <v>1978</v>
      </c>
      <c r="AJ712" s="21" t="s">
        <v>966</v>
      </c>
      <c r="AK712"/>
    </row>
    <row r="713" spans="1:37" ht="39.6">
      <c r="A713" s="21">
        <v>1361</v>
      </c>
      <c r="B713" s="21" t="s">
        <v>2053</v>
      </c>
      <c r="C713" s="21">
        <v>45.238661110000002</v>
      </c>
      <c r="D713" s="21">
        <v>4.1437277779999997</v>
      </c>
      <c r="E713" s="21"/>
      <c r="F713" s="21">
        <v>0</v>
      </c>
      <c r="M713" s="21"/>
      <c r="P713" s="21" t="s">
        <v>2278</v>
      </c>
      <c r="Q713" s="21" t="s">
        <v>413</v>
      </c>
      <c r="R713" s="21" t="s">
        <v>1383</v>
      </c>
      <c r="U713" s="21" t="s">
        <v>1390</v>
      </c>
      <c r="AA713" s="21" t="s">
        <v>248</v>
      </c>
      <c r="AB713" s="21" t="s">
        <v>266</v>
      </c>
      <c r="AC713" s="21" t="s">
        <v>967</v>
      </c>
      <c r="AD713" s="35">
        <v>44932</v>
      </c>
      <c r="AE713" s="21" t="str">
        <f t="shared" si="11"/>
        <v>AC_1361AML</v>
      </c>
      <c r="AF713" s="21" t="s">
        <v>2236</v>
      </c>
      <c r="AG713" s="21" t="s">
        <v>1978</v>
      </c>
      <c r="AJ713" s="21" t="s">
        <v>873</v>
      </c>
      <c r="AK713"/>
    </row>
    <row r="714" spans="1:37" ht="39.6">
      <c r="A714" s="21">
        <v>1362</v>
      </c>
      <c r="B714" s="21" t="s">
        <v>340</v>
      </c>
      <c r="C714" s="21">
        <v>45.241719439999997</v>
      </c>
      <c r="D714" s="21">
        <v>4.2357111109999996</v>
      </c>
      <c r="E714" s="21"/>
      <c r="F714" s="21">
        <v>0</v>
      </c>
      <c r="M714" s="21"/>
      <c r="P714" s="21" t="s">
        <v>2278</v>
      </c>
      <c r="Q714" s="21" t="s">
        <v>413</v>
      </c>
      <c r="R714" s="21" t="s">
        <v>1383</v>
      </c>
      <c r="U714" s="21" t="s">
        <v>1390</v>
      </c>
      <c r="AA714" s="21" t="s">
        <v>248</v>
      </c>
      <c r="AB714" s="21" t="s">
        <v>264</v>
      </c>
      <c r="AC714" s="21" t="s">
        <v>1119</v>
      </c>
      <c r="AD714" s="35">
        <v>44932</v>
      </c>
      <c r="AE714" s="21" t="str">
        <f t="shared" si="11"/>
        <v>AC_1362AML</v>
      </c>
      <c r="AF714" s="21" t="s">
        <v>2236</v>
      </c>
      <c r="AG714" s="21" t="s">
        <v>1978</v>
      </c>
      <c r="AJ714" s="21" t="s">
        <v>966</v>
      </c>
      <c r="AK714"/>
    </row>
    <row r="715" spans="1:37" ht="39.6">
      <c r="A715" s="21">
        <v>1363</v>
      </c>
      <c r="B715" s="21" t="s">
        <v>2054</v>
      </c>
      <c r="C715" s="21">
        <v>45.245983330000001</v>
      </c>
      <c r="D715" s="21">
        <v>4.2714777780000004</v>
      </c>
      <c r="E715" s="21"/>
      <c r="F715" s="21">
        <v>0</v>
      </c>
      <c r="M715" s="21"/>
      <c r="P715" s="21" t="s">
        <v>2278</v>
      </c>
      <c r="Q715" s="21" t="s">
        <v>413</v>
      </c>
      <c r="R715" s="21" t="s">
        <v>1383</v>
      </c>
      <c r="U715" s="21" t="s">
        <v>1390</v>
      </c>
      <c r="AA715" s="21" t="s">
        <v>248</v>
      </c>
      <c r="AB715" s="21" t="s">
        <v>2323</v>
      </c>
      <c r="AC715" s="21" t="s">
        <v>2379</v>
      </c>
      <c r="AD715" s="35">
        <v>44932</v>
      </c>
      <c r="AE715" s="21" t="str">
        <f t="shared" si="11"/>
        <v>AC_1363AML</v>
      </c>
      <c r="AF715" s="21" t="s">
        <v>2236</v>
      </c>
      <c r="AG715" s="21" t="s">
        <v>1978</v>
      </c>
      <c r="AJ715" s="21" t="s">
        <v>966</v>
      </c>
      <c r="AK715"/>
    </row>
    <row r="716" spans="1:37" ht="39.6">
      <c r="A716" s="21">
        <v>1364</v>
      </c>
      <c r="B716" s="21" t="s">
        <v>2055</v>
      </c>
      <c r="C716" s="21">
        <v>45.247994439999999</v>
      </c>
      <c r="D716" s="21">
        <v>4.2217250000000002</v>
      </c>
      <c r="E716" s="21"/>
      <c r="F716" s="21">
        <v>0</v>
      </c>
      <c r="M716" s="21"/>
      <c r="P716" s="21" t="s">
        <v>2278</v>
      </c>
      <c r="Q716" s="21" t="s">
        <v>413</v>
      </c>
      <c r="R716" s="21" t="s">
        <v>1383</v>
      </c>
      <c r="U716" s="21" t="s">
        <v>1390</v>
      </c>
      <c r="AA716" s="21" t="s">
        <v>248</v>
      </c>
      <c r="AB716" s="21" t="s">
        <v>264</v>
      </c>
      <c r="AC716" s="21" t="s">
        <v>1119</v>
      </c>
      <c r="AD716" s="35">
        <v>44932</v>
      </c>
      <c r="AE716" s="21" t="str">
        <f t="shared" si="11"/>
        <v>AC_1364AML</v>
      </c>
      <c r="AF716" s="21" t="s">
        <v>2236</v>
      </c>
      <c r="AG716" s="21" t="s">
        <v>1978</v>
      </c>
      <c r="AJ716" s="21" t="s">
        <v>966</v>
      </c>
      <c r="AK716"/>
    </row>
    <row r="717" spans="1:37" ht="39.6">
      <c r="A717" s="21">
        <v>1365</v>
      </c>
      <c r="B717" s="21" t="s">
        <v>2056</v>
      </c>
      <c r="C717" s="21">
        <v>45.248763889999999</v>
      </c>
      <c r="D717" s="21">
        <v>4.2201472219999996</v>
      </c>
      <c r="E717" s="21"/>
      <c r="F717" s="21">
        <v>0</v>
      </c>
      <c r="M717" s="21"/>
      <c r="P717" s="21" t="s">
        <v>2278</v>
      </c>
      <c r="Q717" s="21" t="s">
        <v>413</v>
      </c>
      <c r="R717" s="21" t="s">
        <v>1383</v>
      </c>
      <c r="U717" s="21" t="s">
        <v>1390</v>
      </c>
      <c r="AA717" s="21" t="s">
        <v>248</v>
      </c>
      <c r="AB717" s="21" t="s">
        <v>2057</v>
      </c>
      <c r="AC717" s="21" t="s">
        <v>1119</v>
      </c>
      <c r="AD717" s="35">
        <v>44932</v>
      </c>
      <c r="AE717" s="21" t="str">
        <f t="shared" si="11"/>
        <v>AC_1365AML</v>
      </c>
      <c r="AF717" s="21" t="s">
        <v>2236</v>
      </c>
      <c r="AG717" s="21" t="s">
        <v>1978</v>
      </c>
      <c r="AJ717" s="21" t="s">
        <v>966</v>
      </c>
      <c r="AK717"/>
    </row>
    <row r="718" spans="1:37" ht="39.6">
      <c r="A718" s="21">
        <v>1366</v>
      </c>
      <c r="B718" s="21" t="s">
        <v>2058</v>
      </c>
      <c r="C718" s="21">
        <v>45.248777779999998</v>
      </c>
      <c r="D718" s="21">
        <v>4.0957027779999997</v>
      </c>
      <c r="E718" s="21"/>
      <c r="F718" s="21">
        <v>0</v>
      </c>
      <c r="M718" s="21"/>
      <c r="P718" s="21" t="s">
        <v>2278</v>
      </c>
      <c r="Q718" s="21" t="s">
        <v>413</v>
      </c>
      <c r="R718" s="21" t="s">
        <v>1383</v>
      </c>
      <c r="U718" s="21" t="s">
        <v>1390</v>
      </c>
      <c r="AA718" s="21" t="s">
        <v>248</v>
      </c>
      <c r="AB718" s="21" t="s">
        <v>252</v>
      </c>
      <c r="AC718" s="21" t="s">
        <v>1111</v>
      </c>
      <c r="AD718" s="35">
        <v>44932</v>
      </c>
      <c r="AE718" s="21" t="str">
        <f t="shared" si="11"/>
        <v>AC_1366AML</v>
      </c>
      <c r="AF718" s="21" t="s">
        <v>2236</v>
      </c>
      <c r="AG718" s="21" t="s">
        <v>1978</v>
      </c>
      <c r="AJ718" s="21" t="s">
        <v>966</v>
      </c>
      <c r="AK718"/>
    </row>
    <row r="719" spans="1:37" ht="39.6">
      <c r="A719" s="21">
        <v>1367</v>
      </c>
      <c r="B719" s="21" t="s">
        <v>2059</v>
      </c>
      <c r="C719" s="21">
        <v>45.249291669999998</v>
      </c>
      <c r="D719" s="21">
        <v>4.1696861109999999</v>
      </c>
      <c r="E719" s="21"/>
      <c r="F719" s="21">
        <v>0</v>
      </c>
      <c r="M719" s="21"/>
      <c r="P719" s="21" t="s">
        <v>2278</v>
      </c>
      <c r="Q719" s="21" t="s">
        <v>413</v>
      </c>
      <c r="R719" s="21" t="s">
        <v>1383</v>
      </c>
      <c r="U719" s="21" t="s">
        <v>1390</v>
      </c>
      <c r="AA719" s="21" t="s">
        <v>248</v>
      </c>
      <c r="AB719" s="21" t="s">
        <v>2060</v>
      </c>
      <c r="AC719" s="21" t="s">
        <v>2377</v>
      </c>
      <c r="AD719" s="35">
        <v>44932</v>
      </c>
      <c r="AE719" s="21" t="str">
        <f t="shared" si="11"/>
        <v>AC_1367AML</v>
      </c>
      <c r="AF719" s="21" t="s">
        <v>2236</v>
      </c>
      <c r="AG719" s="21" t="s">
        <v>1978</v>
      </c>
      <c r="AJ719" s="21" t="s">
        <v>966</v>
      </c>
      <c r="AK719"/>
    </row>
    <row r="720" spans="1:37" ht="39.6">
      <c r="A720" s="21">
        <v>1368</v>
      </c>
      <c r="B720" s="21" t="s">
        <v>2061</v>
      </c>
      <c r="C720" s="21">
        <v>45.249708329999997</v>
      </c>
      <c r="D720" s="21">
        <v>4.2396722220000003</v>
      </c>
      <c r="E720" s="21"/>
      <c r="F720" s="21">
        <v>0</v>
      </c>
      <c r="M720" s="21"/>
      <c r="P720" s="21" t="s">
        <v>2278</v>
      </c>
      <c r="Q720" s="21" t="s">
        <v>413</v>
      </c>
      <c r="R720" s="21" t="s">
        <v>1383</v>
      </c>
      <c r="U720" s="21" t="s">
        <v>1390</v>
      </c>
      <c r="AA720" s="21" t="s">
        <v>248</v>
      </c>
      <c r="AB720" s="21" t="s">
        <v>264</v>
      </c>
      <c r="AC720" s="21" t="s">
        <v>1119</v>
      </c>
      <c r="AD720" s="35">
        <v>44932</v>
      </c>
      <c r="AE720" s="21" t="str">
        <f t="shared" si="11"/>
        <v>AC_1368AML</v>
      </c>
      <c r="AF720" s="21" t="s">
        <v>2236</v>
      </c>
      <c r="AG720" s="21" t="s">
        <v>1978</v>
      </c>
      <c r="AJ720" s="21" t="s">
        <v>966</v>
      </c>
      <c r="AK720"/>
    </row>
    <row r="721" spans="1:37" ht="39.6">
      <c r="A721" s="21">
        <v>1369</v>
      </c>
      <c r="B721" s="21" t="s">
        <v>2062</v>
      </c>
      <c r="C721" s="21">
        <v>45.250469440000003</v>
      </c>
      <c r="D721" s="21">
        <v>4.2734888890000002</v>
      </c>
      <c r="E721" s="21"/>
      <c r="F721" s="21">
        <v>0</v>
      </c>
      <c r="M721" s="21"/>
      <c r="P721" s="21" t="s">
        <v>2278</v>
      </c>
      <c r="Q721" s="21" t="s">
        <v>413</v>
      </c>
      <c r="R721" s="21" t="s">
        <v>1383</v>
      </c>
      <c r="U721" s="21" t="s">
        <v>1390</v>
      </c>
      <c r="AA721" s="21" t="s">
        <v>248</v>
      </c>
      <c r="AB721" s="21" t="s">
        <v>2063</v>
      </c>
      <c r="AC721" s="21" t="s">
        <v>2379</v>
      </c>
      <c r="AD721" s="35">
        <v>44932</v>
      </c>
      <c r="AE721" s="21" t="str">
        <f t="shared" si="11"/>
        <v>AC_1369AML</v>
      </c>
      <c r="AF721" s="21" t="s">
        <v>2236</v>
      </c>
      <c r="AG721" s="21" t="s">
        <v>1978</v>
      </c>
      <c r="AJ721" s="21" t="s">
        <v>966</v>
      </c>
      <c r="AK721"/>
    </row>
    <row r="722" spans="1:37" ht="39.6">
      <c r="A722" s="21">
        <v>1370</v>
      </c>
      <c r="B722" s="21" t="s">
        <v>2064</v>
      </c>
      <c r="C722" s="21">
        <v>45.251291670000001</v>
      </c>
      <c r="D722" s="21">
        <v>3.9980250000000002</v>
      </c>
      <c r="E722" s="21"/>
      <c r="F722" s="21">
        <v>0</v>
      </c>
      <c r="M722" s="21"/>
      <c r="P722" s="21" t="s">
        <v>2278</v>
      </c>
      <c r="Q722" s="21" t="s">
        <v>413</v>
      </c>
      <c r="R722" s="21" t="s">
        <v>1383</v>
      </c>
      <c r="U722" s="21" t="s">
        <v>1390</v>
      </c>
      <c r="AA722" s="21" t="s">
        <v>248</v>
      </c>
      <c r="AB722" s="21" t="s">
        <v>2065</v>
      </c>
      <c r="AC722" s="21" t="s">
        <v>2380</v>
      </c>
      <c r="AD722" s="35">
        <v>44932</v>
      </c>
      <c r="AE722" s="21" t="str">
        <f t="shared" si="11"/>
        <v>AC_1370AML</v>
      </c>
      <c r="AF722" s="21" t="s">
        <v>2236</v>
      </c>
      <c r="AG722" s="21" t="s">
        <v>1978</v>
      </c>
      <c r="AJ722" s="21" t="s">
        <v>966</v>
      </c>
      <c r="AK722"/>
    </row>
    <row r="723" spans="1:37" ht="39.6">
      <c r="A723" s="21">
        <v>1371</v>
      </c>
      <c r="B723" s="21" t="s">
        <v>2066</v>
      </c>
      <c r="C723" s="21">
        <v>45.257125000000002</v>
      </c>
      <c r="D723" s="21">
        <v>4.245255556</v>
      </c>
      <c r="E723" s="21"/>
      <c r="F723" s="21">
        <v>0</v>
      </c>
      <c r="M723" s="21"/>
      <c r="P723" s="21" t="s">
        <v>2278</v>
      </c>
      <c r="Q723" s="21" t="s">
        <v>413</v>
      </c>
      <c r="R723" s="21" t="s">
        <v>1383</v>
      </c>
      <c r="U723" s="21" t="s">
        <v>1390</v>
      </c>
      <c r="AA723" s="21" t="s">
        <v>248</v>
      </c>
      <c r="AB723" s="21" t="s">
        <v>264</v>
      </c>
      <c r="AC723" s="21" t="s">
        <v>1119</v>
      </c>
      <c r="AD723" s="35">
        <v>44932</v>
      </c>
      <c r="AE723" s="21" t="str">
        <f t="shared" si="11"/>
        <v>AC_1371AML</v>
      </c>
      <c r="AF723" s="21" t="s">
        <v>2236</v>
      </c>
      <c r="AG723" s="21" t="s">
        <v>1978</v>
      </c>
      <c r="AJ723" s="21" t="s">
        <v>966</v>
      </c>
      <c r="AK723"/>
    </row>
    <row r="724" spans="1:37" ht="39.6">
      <c r="A724" s="21">
        <v>1372</v>
      </c>
      <c r="B724" s="21" t="s">
        <v>2067</v>
      </c>
      <c r="C724" s="21">
        <v>45.25769167</v>
      </c>
      <c r="D724" s="21">
        <v>4.3017277780000001</v>
      </c>
      <c r="E724" s="21"/>
      <c r="F724" s="21">
        <v>0</v>
      </c>
      <c r="M724" s="21"/>
      <c r="P724" s="21" t="s">
        <v>2278</v>
      </c>
      <c r="Q724" s="21" t="s">
        <v>413</v>
      </c>
      <c r="R724" s="21" t="s">
        <v>1383</v>
      </c>
      <c r="U724" s="21" t="s">
        <v>1390</v>
      </c>
      <c r="AA724" s="21" t="s">
        <v>248</v>
      </c>
      <c r="AB724" s="21" t="s">
        <v>2323</v>
      </c>
      <c r="AC724" s="21" t="s">
        <v>2379</v>
      </c>
      <c r="AD724" s="35">
        <v>44932</v>
      </c>
      <c r="AE724" s="21" t="str">
        <f t="shared" si="11"/>
        <v>AC_1372AML</v>
      </c>
      <c r="AF724" s="21" t="s">
        <v>2236</v>
      </c>
      <c r="AG724" s="21" t="s">
        <v>1978</v>
      </c>
      <c r="AJ724" s="21" t="s">
        <v>966</v>
      </c>
      <c r="AK724"/>
    </row>
    <row r="725" spans="1:37" ht="39.6">
      <c r="A725" s="21">
        <v>1373</v>
      </c>
      <c r="B725" s="21" t="s">
        <v>2068</v>
      </c>
      <c r="C725" s="21">
        <v>45.258113889999997</v>
      </c>
      <c r="D725" s="21">
        <v>4.1375805559999996</v>
      </c>
      <c r="E725" s="21"/>
      <c r="F725" s="21">
        <v>0</v>
      </c>
      <c r="M725" s="21"/>
      <c r="P725" s="21" t="s">
        <v>2278</v>
      </c>
      <c r="Q725" s="21" t="s">
        <v>413</v>
      </c>
      <c r="R725" s="21" t="s">
        <v>1383</v>
      </c>
      <c r="U725" s="21" t="s">
        <v>1390</v>
      </c>
      <c r="AA725" s="21" t="s">
        <v>248</v>
      </c>
      <c r="AB725" s="21" t="s">
        <v>252</v>
      </c>
      <c r="AC725" s="21" t="s">
        <v>1111</v>
      </c>
      <c r="AD725" s="35">
        <v>44932</v>
      </c>
      <c r="AE725" s="21" t="str">
        <f t="shared" si="11"/>
        <v>AC_1373AML</v>
      </c>
      <c r="AF725" s="21" t="s">
        <v>2236</v>
      </c>
      <c r="AG725" s="21" t="s">
        <v>1978</v>
      </c>
      <c r="AJ725" s="21" t="s">
        <v>966</v>
      </c>
      <c r="AK725"/>
    </row>
    <row r="726" spans="1:37" ht="39.6">
      <c r="A726" s="21">
        <v>1374</v>
      </c>
      <c r="B726" s="21" t="s">
        <v>2069</v>
      </c>
      <c r="C726" s="21">
        <v>45.26268889</v>
      </c>
      <c r="D726" s="21">
        <v>4.1045805560000002</v>
      </c>
      <c r="E726" s="21"/>
      <c r="F726" s="21">
        <v>0</v>
      </c>
      <c r="M726" s="21"/>
      <c r="P726" s="21" t="s">
        <v>2278</v>
      </c>
      <c r="Q726" s="21" t="s">
        <v>413</v>
      </c>
      <c r="R726" s="21" t="s">
        <v>1383</v>
      </c>
      <c r="U726" s="21" t="s">
        <v>1390</v>
      </c>
      <c r="AA726" s="21" t="s">
        <v>248</v>
      </c>
      <c r="AB726" s="21" t="s">
        <v>1110</v>
      </c>
      <c r="AC726" s="21" t="s">
        <v>1111</v>
      </c>
      <c r="AD726" s="35">
        <v>44932</v>
      </c>
      <c r="AE726" s="21" t="str">
        <f t="shared" si="11"/>
        <v>AC_1374AML</v>
      </c>
      <c r="AF726" s="21" t="s">
        <v>2236</v>
      </c>
      <c r="AG726" s="21" t="s">
        <v>1978</v>
      </c>
      <c r="AJ726" s="21" t="s">
        <v>966</v>
      </c>
      <c r="AK726"/>
    </row>
    <row r="727" spans="1:37" ht="39.6">
      <c r="A727" s="21">
        <v>1375</v>
      </c>
      <c r="B727" s="21" t="s">
        <v>2070</v>
      </c>
      <c r="C727" s="21">
        <v>45.264258329999997</v>
      </c>
      <c r="D727" s="21">
        <v>4.3297138889999998</v>
      </c>
      <c r="E727" s="21"/>
      <c r="F727" s="21">
        <v>0</v>
      </c>
      <c r="M727" s="21"/>
      <c r="P727" s="21" t="s">
        <v>2278</v>
      </c>
      <c r="Q727" s="21" t="s">
        <v>413</v>
      </c>
      <c r="R727" s="21" t="s">
        <v>1383</v>
      </c>
      <c r="U727" s="21" t="s">
        <v>1390</v>
      </c>
      <c r="AA727" s="21" t="s">
        <v>248</v>
      </c>
      <c r="AB727" s="21" t="s">
        <v>277</v>
      </c>
      <c r="AC727" s="21" t="s">
        <v>1128</v>
      </c>
      <c r="AD727" s="35">
        <v>44932</v>
      </c>
      <c r="AE727" s="21" t="str">
        <f t="shared" si="11"/>
        <v>AC_1375AML</v>
      </c>
      <c r="AF727" s="21" t="s">
        <v>2236</v>
      </c>
      <c r="AG727" s="21" t="s">
        <v>1978</v>
      </c>
      <c r="AJ727" s="21" t="s">
        <v>1122</v>
      </c>
      <c r="AK727"/>
    </row>
    <row r="728" spans="1:37" ht="39.6">
      <c r="A728" s="21">
        <v>1376</v>
      </c>
      <c r="B728" s="21" t="s">
        <v>2071</v>
      </c>
      <c r="C728" s="21">
        <v>45.264394439999997</v>
      </c>
      <c r="D728" s="21">
        <v>4.3286055560000003</v>
      </c>
      <c r="E728" s="21"/>
      <c r="F728" s="21">
        <v>0</v>
      </c>
      <c r="M728" s="21"/>
      <c r="P728" s="21" t="s">
        <v>2278</v>
      </c>
      <c r="Q728" s="21" t="s">
        <v>413</v>
      </c>
      <c r="R728" s="21" t="s">
        <v>1383</v>
      </c>
      <c r="U728" s="21" t="s">
        <v>1390</v>
      </c>
      <c r="AA728" s="21" t="s">
        <v>248</v>
      </c>
      <c r="AB728" s="21" t="s">
        <v>2072</v>
      </c>
      <c r="AC728" s="21" t="s">
        <v>1128</v>
      </c>
      <c r="AD728" s="35">
        <v>44932</v>
      </c>
      <c r="AE728" s="21" t="str">
        <f t="shared" si="11"/>
        <v>AC_1376AML</v>
      </c>
      <c r="AF728" s="21" t="s">
        <v>2236</v>
      </c>
      <c r="AG728" s="21" t="s">
        <v>1978</v>
      </c>
      <c r="AJ728" s="21" t="s">
        <v>1122</v>
      </c>
      <c r="AK728"/>
    </row>
    <row r="729" spans="1:37" ht="39.6">
      <c r="A729" s="21">
        <v>1377</v>
      </c>
      <c r="B729" s="21" t="s">
        <v>2073</v>
      </c>
      <c r="C729" s="21">
        <v>45.265625</v>
      </c>
      <c r="D729" s="21">
        <v>4.3292111110000002</v>
      </c>
      <c r="E729" s="21"/>
      <c r="F729" s="21">
        <v>0</v>
      </c>
      <c r="M729" s="21"/>
      <c r="P729" s="21" t="s">
        <v>2278</v>
      </c>
      <c r="Q729" s="21" t="s">
        <v>413</v>
      </c>
      <c r="R729" s="21" t="s">
        <v>1383</v>
      </c>
      <c r="U729" s="21" t="s">
        <v>1390</v>
      </c>
      <c r="AA729" s="21" t="s">
        <v>248</v>
      </c>
      <c r="AB729" s="21" t="s">
        <v>277</v>
      </c>
      <c r="AC729" s="21" t="s">
        <v>1128</v>
      </c>
      <c r="AD729" s="35">
        <v>44932</v>
      </c>
      <c r="AE729" s="21" t="str">
        <f t="shared" ref="AE729:AE760" si="12">CONCATENATE("AC_",A729,"AML")</f>
        <v>AC_1377AML</v>
      </c>
      <c r="AF729" s="21" t="s">
        <v>2236</v>
      </c>
      <c r="AG729" s="21" t="s">
        <v>1978</v>
      </c>
      <c r="AJ729" s="21" t="s">
        <v>1122</v>
      </c>
      <c r="AK729"/>
    </row>
    <row r="730" spans="1:37" ht="39.6">
      <c r="A730" s="21">
        <v>1378</v>
      </c>
      <c r="B730" s="21" t="s">
        <v>2074</v>
      </c>
      <c r="C730" s="21">
        <v>45.271944439999999</v>
      </c>
      <c r="D730" s="21">
        <v>4.1134944439999996</v>
      </c>
      <c r="E730" s="21"/>
      <c r="F730" s="21">
        <v>0</v>
      </c>
      <c r="M730" s="21"/>
      <c r="P730" s="21" t="s">
        <v>2278</v>
      </c>
      <c r="Q730" s="21" t="s">
        <v>413</v>
      </c>
      <c r="R730" s="21" t="s">
        <v>1383</v>
      </c>
      <c r="U730" s="21" t="s">
        <v>1390</v>
      </c>
      <c r="AA730" s="21" t="s">
        <v>248</v>
      </c>
      <c r="AB730" s="21" t="s">
        <v>252</v>
      </c>
      <c r="AC730" s="21" t="s">
        <v>1111</v>
      </c>
      <c r="AD730" s="35">
        <v>44932</v>
      </c>
      <c r="AE730" s="21" t="str">
        <f t="shared" si="12"/>
        <v>AC_1378AML</v>
      </c>
      <c r="AF730" s="21" t="s">
        <v>2236</v>
      </c>
      <c r="AG730" s="21" t="s">
        <v>1978</v>
      </c>
      <c r="AJ730" s="21" t="s">
        <v>966</v>
      </c>
      <c r="AK730"/>
    </row>
    <row r="731" spans="1:37" ht="39.6">
      <c r="A731" s="21">
        <v>1379</v>
      </c>
      <c r="B731" s="21" t="s">
        <v>2005</v>
      </c>
      <c r="C731" s="21">
        <v>45.273224999999996</v>
      </c>
      <c r="D731" s="21">
        <v>3.969936111</v>
      </c>
      <c r="E731" s="21"/>
      <c r="F731" s="21">
        <v>0</v>
      </c>
      <c r="M731" s="21"/>
      <c r="P731" s="21" t="s">
        <v>2278</v>
      </c>
      <c r="Q731" s="21" t="s">
        <v>413</v>
      </c>
      <c r="R731" s="21" t="s">
        <v>1383</v>
      </c>
      <c r="U731" s="21" t="s">
        <v>1390</v>
      </c>
      <c r="AA731" s="21" t="s">
        <v>248</v>
      </c>
      <c r="AB731" s="21" t="s">
        <v>2075</v>
      </c>
      <c r="AC731" s="21" t="s">
        <v>2381</v>
      </c>
      <c r="AD731" s="35">
        <v>44932</v>
      </c>
      <c r="AE731" s="21" t="str">
        <f t="shared" si="12"/>
        <v>AC_1379AML</v>
      </c>
      <c r="AF731" s="21" t="s">
        <v>2236</v>
      </c>
      <c r="AG731" s="21" t="s">
        <v>1978</v>
      </c>
      <c r="AJ731" s="21" t="s">
        <v>966</v>
      </c>
      <c r="AK731"/>
    </row>
    <row r="732" spans="1:37" ht="39.6">
      <c r="A732" s="21">
        <v>1380</v>
      </c>
      <c r="B732" s="21" t="s">
        <v>2076</v>
      </c>
      <c r="C732" s="21">
        <v>45.286783329999999</v>
      </c>
      <c r="D732" s="21">
        <v>4.1673666669999996</v>
      </c>
      <c r="E732" s="21"/>
      <c r="F732" s="21">
        <v>0</v>
      </c>
      <c r="M732" s="21"/>
      <c r="P732" s="21" t="s">
        <v>2278</v>
      </c>
      <c r="Q732" s="21" t="s">
        <v>413</v>
      </c>
      <c r="R732" s="21" t="s">
        <v>1383</v>
      </c>
      <c r="U732" s="21" t="s">
        <v>1390</v>
      </c>
      <c r="AA732" s="21" t="s">
        <v>248</v>
      </c>
      <c r="AB732" s="21" t="s">
        <v>2304</v>
      </c>
      <c r="AC732" s="21" t="s">
        <v>965</v>
      </c>
      <c r="AD732" s="35">
        <v>44932</v>
      </c>
      <c r="AE732" s="21" t="str">
        <f t="shared" si="12"/>
        <v>AC_1380AML</v>
      </c>
      <c r="AF732" s="21" t="s">
        <v>2236</v>
      </c>
      <c r="AG732" s="21" t="s">
        <v>1978</v>
      </c>
      <c r="AJ732" s="21" t="s">
        <v>966</v>
      </c>
      <c r="AK732"/>
    </row>
    <row r="733" spans="1:37" ht="39.6">
      <c r="A733" s="21">
        <v>1381</v>
      </c>
      <c r="B733" s="21" t="s">
        <v>2077</v>
      </c>
      <c r="C733" s="21">
        <v>45.288072219999997</v>
      </c>
      <c r="D733" s="21">
        <v>4.155886111</v>
      </c>
      <c r="E733" s="21"/>
      <c r="F733" s="21">
        <v>0</v>
      </c>
      <c r="M733" s="21"/>
      <c r="P733" s="21" t="s">
        <v>2278</v>
      </c>
      <c r="Q733" s="21" t="s">
        <v>413</v>
      </c>
      <c r="R733" s="21" t="s">
        <v>1383</v>
      </c>
      <c r="U733" s="21" t="s">
        <v>1390</v>
      </c>
      <c r="AA733" s="21" t="s">
        <v>248</v>
      </c>
      <c r="AB733" s="21" t="s">
        <v>2304</v>
      </c>
      <c r="AC733" s="21" t="s">
        <v>965</v>
      </c>
      <c r="AD733" s="35">
        <v>44932</v>
      </c>
      <c r="AE733" s="21" t="str">
        <f t="shared" si="12"/>
        <v>AC_1381AML</v>
      </c>
      <c r="AF733" s="21" t="s">
        <v>2236</v>
      </c>
      <c r="AG733" s="21" t="s">
        <v>1978</v>
      </c>
      <c r="AJ733" s="21" t="s">
        <v>966</v>
      </c>
      <c r="AK733"/>
    </row>
    <row r="734" spans="1:37" ht="39.6">
      <c r="A734" s="21">
        <v>1382</v>
      </c>
      <c r="B734" s="21" t="s">
        <v>2078</v>
      </c>
      <c r="C734" s="21">
        <v>45.290277779999997</v>
      </c>
      <c r="D734" s="21">
        <v>4.1150527779999999</v>
      </c>
      <c r="E734" s="21"/>
      <c r="F734" s="21">
        <v>0</v>
      </c>
      <c r="M734" s="21"/>
      <c r="P734" s="21" t="s">
        <v>2278</v>
      </c>
      <c r="Q734" s="21" t="s">
        <v>413</v>
      </c>
      <c r="R734" s="21" t="s">
        <v>1383</v>
      </c>
      <c r="U734" s="21" t="s">
        <v>1390</v>
      </c>
      <c r="AA734" s="21" t="s">
        <v>248</v>
      </c>
      <c r="AB734" s="21" t="s">
        <v>2308</v>
      </c>
      <c r="AC734" s="21" t="s">
        <v>1109</v>
      </c>
      <c r="AD734" s="35">
        <v>44932</v>
      </c>
      <c r="AE734" s="21" t="str">
        <f t="shared" si="12"/>
        <v>AC_1382AML</v>
      </c>
      <c r="AF734" s="21" t="s">
        <v>2236</v>
      </c>
      <c r="AG734" s="21" t="s">
        <v>1978</v>
      </c>
      <c r="AJ734" s="21" t="s">
        <v>966</v>
      </c>
      <c r="AK734"/>
    </row>
    <row r="735" spans="1:37" ht="39.6">
      <c r="A735" s="21">
        <v>1383</v>
      </c>
      <c r="B735" s="21" t="s">
        <v>2079</v>
      </c>
      <c r="C735" s="21">
        <v>45.292163889999998</v>
      </c>
      <c r="D735" s="21">
        <v>4.1845972219999998</v>
      </c>
      <c r="E735" s="21"/>
      <c r="F735" s="21">
        <v>0</v>
      </c>
      <c r="M735" s="21"/>
      <c r="P735" s="21" t="s">
        <v>2278</v>
      </c>
      <c r="Q735" s="21" t="s">
        <v>413</v>
      </c>
      <c r="R735" s="21" t="s">
        <v>1383</v>
      </c>
      <c r="U735" s="21" t="s">
        <v>1390</v>
      </c>
      <c r="AA735" s="21" t="s">
        <v>248</v>
      </c>
      <c r="AB735" s="21" t="s">
        <v>2080</v>
      </c>
      <c r="AC735" s="21" t="s">
        <v>965</v>
      </c>
      <c r="AD735" s="35">
        <v>44932</v>
      </c>
      <c r="AE735" s="21" t="str">
        <f t="shared" si="12"/>
        <v>AC_1383AML</v>
      </c>
      <c r="AF735" s="21" t="s">
        <v>2236</v>
      </c>
      <c r="AG735" s="21" t="s">
        <v>1978</v>
      </c>
      <c r="AJ735" s="21" t="s">
        <v>966</v>
      </c>
      <c r="AK735"/>
    </row>
    <row r="736" spans="1:37" ht="39.6">
      <c r="A736" s="21">
        <v>1384</v>
      </c>
      <c r="B736" s="21" t="s">
        <v>2081</v>
      </c>
      <c r="C736" s="21">
        <v>45.29236667</v>
      </c>
      <c r="D736" s="21">
        <v>4.1725583329999996</v>
      </c>
      <c r="E736" s="21"/>
      <c r="F736" s="21">
        <v>0</v>
      </c>
      <c r="M736" s="21"/>
      <c r="P736" s="21" t="s">
        <v>2278</v>
      </c>
      <c r="Q736" s="21" t="s">
        <v>413</v>
      </c>
      <c r="R736" s="21" t="s">
        <v>1383</v>
      </c>
      <c r="U736" s="21" t="s">
        <v>1390</v>
      </c>
      <c r="AA736" s="21" t="s">
        <v>248</v>
      </c>
      <c r="AB736" s="21" t="s">
        <v>2304</v>
      </c>
      <c r="AC736" s="21" t="s">
        <v>965</v>
      </c>
      <c r="AD736" s="35">
        <v>44932</v>
      </c>
      <c r="AE736" s="21" t="str">
        <f t="shared" si="12"/>
        <v>AC_1384AML</v>
      </c>
      <c r="AF736" s="21" t="s">
        <v>2236</v>
      </c>
      <c r="AG736" s="21" t="s">
        <v>1978</v>
      </c>
      <c r="AJ736" s="21" t="s">
        <v>966</v>
      </c>
      <c r="AK736"/>
    </row>
    <row r="737" spans="1:37" ht="39.6">
      <c r="A737" s="21">
        <v>1385</v>
      </c>
      <c r="B737" s="21" t="s">
        <v>2029</v>
      </c>
      <c r="C737" s="21">
        <v>45.292425000000001</v>
      </c>
      <c r="D737" s="21">
        <v>4.3128444440000004</v>
      </c>
      <c r="E737" s="21"/>
      <c r="F737" s="21">
        <v>0</v>
      </c>
      <c r="M737" s="21"/>
      <c r="P737" s="21" t="s">
        <v>2278</v>
      </c>
      <c r="Q737" s="21" t="s">
        <v>413</v>
      </c>
      <c r="R737" s="21" t="s">
        <v>1383</v>
      </c>
      <c r="U737" s="21" t="s">
        <v>1390</v>
      </c>
      <c r="AA737" s="21" t="s">
        <v>248</v>
      </c>
      <c r="AB737" s="21" t="s">
        <v>2082</v>
      </c>
      <c r="AC737" s="21" t="s">
        <v>2382</v>
      </c>
      <c r="AD737" s="35">
        <v>44932</v>
      </c>
      <c r="AE737" s="21" t="str">
        <f t="shared" si="12"/>
        <v>AC_1385AML</v>
      </c>
      <c r="AF737" s="21" t="s">
        <v>2236</v>
      </c>
      <c r="AG737" s="21" t="s">
        <v>1978</v>
      </c>
      <c r="AJ737" s="21" t="s">
        <v>1107</v>
      </c>
      <c r="AK737"/>
    </row>
    <row r="738" spans="1:37" ht="39.6">
      <c r="A738" s="21">
        <v>1386</v>
      </c>
      <c r="B738" s="21" t="s">
        <v>2083</v>
      </c>
      <c r="C738" s="21">
        <v>45.292583329999999</v>
      </c>
      <c r="D738" s="21">
        <v>4.1733500000000001</v>
      </c>
      <c r="E738" s="21"/>
      <c r="F738" s="21">
        <v>0</v>
      </c>
      <c r="M738" s="21"/>
      <c r="P738" s="21" t="s">
        <v>2278</v>
      </c>
      <c r="Q738" s="21" t="s">
        <v>413</v>
      </c>
      <c r="R738" s="21" t="s">
        <v>1383</v>
      </c>
      <c r="U738" s="21" t="s">
        <v>1390</v>
      </c>
      <c r="AA738" s="21" t="s">
        <v>248</v>
      </c>
      <c r="AB738" s="21" t="s">
        <v>2304</v>
      </c>
      <c r="AC738" s="21" t="s">
        <v>965</v>
      </c>
      <c r="AD738" s="35">
        <v>44932</v>
      </c>
      <c r="AE738" s="21" t="str">
        <f t="shared" si="12"/>
        <v>AC_1386AML</v>
      </c>
      <c r="AF738" s="21" t="s">
        <v>2236</v>
      </c>
      <c r="AG738" s="21" t="s">
        <v>1978</v>
      </c>
      <c r="AJ738" s="21" t="s">
        <v>966</v>
      </c>
      <c r="AK738"/>
    </row>
    <row r="739" spans="1:37" ht="39.6">
      <c r="A739" s="21">
        <v>1387</v>
      </c>
      <c r="B739" s="21" t="s">
        <v>2084</v>
      </c>
      <c r="C739" s="21">
        <v>45.293177780000001</v>
      </c>
      <c r="D739" s="21">
        <v>4.140891667</v>
      </c>
      <c r="E739" s="21"/>
      <c r="F739" s="21">
        <v>0</v>
      </c>
      <c r="M739" s="21"/>
      <c r="P739" s="21" t="s">
        <v>2278</v>
      </c>
      <c r="Q739" s="21" t="s">
        <v>413</v>
      </c>
      <c r="R739" s="21" t="s">
        <v>1383</v>
      </c>
      <c r="U739" s="21" t="s">
        <v>1390</v>
      </c>
      <c r="AA739" s="21" t="s">
        <v>248</v>
      </c>
      <c r="AB739" s="21" t="s">
        <v>2308</v>
      </c>
      <c r="AC739" s="21" t="s">
        <v>1109</v>
      </c>
      <c r="AD739" s="35">
        <v>44932</v>
      </c>
      <c r="AE739" s="21" t="str">
        <f t="shared" si="12"/>
        <v>AC_1387AML</v>
      </c>
      <c r="AF739" s="21" t="s">
        <v>2236</v>
      </c>
      <c r="AG739" s="21" t="s">
        <v>1978</v>
      </c>
      <c r="AJ739" s="21" t="s">
        <v>966</v>
      </c>
      <c r="AK739"/>
    </row>
    <row r="740" spans="1:37" ht="39.6">
      <c r="A740" s="21">
        <v>1388</v>
      </c>
      <c r="B740" s="21" t="s">
        <v>2085</v>
      </c>
      <c r="C740" s="21">
        <v>45.293347220000001</v>
      </c>
      <c r="D740" s="21">
        <v>4.2497638889999996</v>
      </c>
      <c r="E740" s="21"/>
      <c r="F740" s="21">
        <v>0</v>
      </c>
      <c r="M740" s="21"/>
      <c r="P740" s="21" t="s">
        <v>2278</v>
      </c>
      <c r="Q740" s="21" t="s">
        <v>413</v>
      </c>
      <c r="R740" s="21" t="s">
        <v>1383</v>
      </c>
      <c r="U740" s="21" t="s">
        <v>1390</v>
      </c>
      <c r="AA740" s="21" t="s">
        <v>248</v>
      </c>
      <c r="AB740" s="21" t="s">
        <v>2325</v>
      </c>
      <c r="AC740" s="21" t="s">
        <v>2383</v>
      </c>
      <c r="AD740" s="35">
        <v>44932</v>
      </c>
      <c r="AE740" s="21" t="str">
        <f t="shared" si="12"/>
        <v>AC_1388AML</v>
      </c>
      <c r="AF740" s="21" t="s">
        <v>2236</v>
      </c>
      <c r="AG740" s="21" t="s">
        <v>1978</v>
      </c>
      <c r="AJ740" s="21" t="s">
        <v>1107</v>
      </c>
      <c r="AK740"/>
    </row>
    <row r="741" spans="1:37" ht="39.6">
      <c r="A741" s="21">
        <v>1389</v>
      </c>
      <c r="B741" s="21" t="s">
        <v>2086</v>
      </c>
      <c r="C741" s="21">
        <v>45.29337778</v>
      </c>
      <c r="D741" s="21">
        <v>4.1407361109999998</v>
      </c>
      <c r="E741" s="21"/>
      <c r="F741" s="21">
        <v>0</v>
      </c>
      <c r="M741" s="21"/>
      <c r="P741" s="21" t="s">
        <v>2278</v>
      </c>
      <c r="Q741" s="21" t="s">
        <v>413</v>
      </c>
      <c r="R741" s="21" t="s">
        <v>1383</v>
      </c>
      <c r="U741" s="21" t="s">
        <v>1390</v>
      </c>
      <c r="AA741" s="21" t="s">
        <v>248</v>
      </c>
      <c r="AB741" s="21" t="s">
        <v>2308</v>
      </c>
      <c r="AC741" s="21" t="s">
        <v>1109</v>
      </c>
      <c r="AD741" s="35">
        <v>44932</v>
      </c>
      <c r="AE741" s="21" t="str">
        <f t="shared" si="12"/>
        <v>AC_1389AML</v>
      </c>
      <c r="AF741" s="21" t="s">
        <v>2236</v>
      </c>
      <c r="AG741" s="21" t="s">
        <v>1978</v>
      </c>
      <c r="AJ741" s="21" t="s">
        <v>966</v>
      </c>
      <c r="AK741"/>
    </row>
    <row r="742" spans="1:37" ht="39.6">
      <c r="A742" s="21">
        <v>1390</v>
      </c>
      <c r="B742" s="21" t="s">
        <v>2087</v>
      </c>
      <c r="C742" s="21">
        <v>45.29351389</v>
      </c>
      <c r="D742" s="21">
        <v>4.2473166669999998</v>
      </c>
      <c r="E742" s="21"/>
      <c r="F742" s="21">
        <v>0</v>
      </c>
      <c r="M742" s="21"/>
      <c r="P742" s="21" t="s">
        <v>2278</v>
      </c>
      <c r="Q742" s="21" t="s">
        <v>413</v>
      </c>
      <c r="R742" s="21" t="s">
        <v>1383</v>
      </c>
      <c r="U742" s="21" t="s">
        <v>1390</v>
      </c>
      <c r="AA742" s="21" t="s">
        <v>248</v>
      </c>
      <c r="AB742" s="21" t="s">
        <v>2088</v>
      </c>
      <c r="AC742" s="21" t="s">
        <v>2383</v>
      </c>
      <c r="AD742" s="35">
        <v>44932</v>
      </c>
      <c r="AE742" s="21" t="str">
        <f t="shared" si="12"/>
        <v>AC_1390AML</v>
      </c>
      <c r="AF742" s="21" t="s">
        <v>2236</v>
      </c>
      <c r="AG742" s="21" t="s">
        <v>1978</v>
      </c>
      <c r="AJ742" s="21" t="s">
        <v>1107</v>
      </c>
      <c r="AK742"/>
    </row>
    <row r="743" spans="1:37" ht="39.6">
      <c r="A743" s="21">
        <v>1391</v>
      </c>
      <c r="B743" s="21" t="s">
        <v>2089</v>
      </c>
      <c r="C743" s="21">
        <v>45.29651389</v>
      </c>
      <c r="D743" s="21">
        <v>4.1749777779999997</v>
      </c>
      <c r="E743" s="21"/>
      <c r="F743" s="21">
        <v>0</v>
      </c>
      <c r="M743" s="21"/>
      <c r="P743" s="21" t="s">
        <v>2278</v>
      </c>
      <c r="Q743" s="21" t="s">
        <v>413</v>
      </c>
      <c r="R743" s="21" t="s">
        <v>1383</v>
      </c>
      <c r="U743" s="21" t="s">
        <v>1390</v>
      </c>
      <c r="AA743" s="21" t="s">
        <v>248</v>
      </c>
      <c r="AB743" s="21" t="s">
        <v>2304</v>
      </c>
      <c r="AC743" s="21" t="s">
        <v>965</v>
      </c>
      <c r="AD743" s="35">
        <v>44932</v>
      </c>
      <c r="AE743" s="21" t="str">
        <f t="shared" si="12"/>
        <v>AC_1391AML</v>
      </c>
      <c r="AF743" s="21" t="s">
        <v>2236</v>
      </c>
      <c r="AG743" s="21" t="s">
        <v>1978</v>
      </c>
      <c r="AJ743" s="21" t="s">
        <v>966</v>
      </c>
      <c r="AK743"/>
    </row>
    <row r="744" spans="1:37" ht="39.6">
      <c r="A744" s="21">
        <v>1392</v>
      </c>
      <c r="B744" s="21" t="s">
        <v>213</v>
      </c>
      <c r="C744" s="21">
        <v>45.296591669999998</v>
      </c>
      <c r="D744" s="21">
        <v>4.2584305560000004</v>
      </c>
      <c r="E744" s="21"/>
      <c r="F744" s="21">
        <v>0</v>
      </c>
      <c r="M744" s="21"/>
      <c r="P744" s="21" t="s">
        <v>2278</v>
      </c>
      <c r="Q744" s="21" t="s">
        <v>413</v>
      </c>
      <c r="R744" s="21" t="s">
        <v>1383</v>
      </c>
      <c r="U744" s="21" t="s">
        <v>1390</v>
      </c>
      <c r="AA744" s="21" t="s">
        <v>248</v>
      </c>
      <c r="AB744" s="21" t="s">
        <v>2325</v>
      </c>
      <c r="AC744" s="21" t="s">
        <v>2383</v>
      </c>
      <c r="AD744" s="35">
        <v>44932</v>
      </c>
      <c r="AE744" s="21" t="str">
        <f t="shared" si="12"/>
        <v>AC_1392AML</v>
      </c>
      <c r="AF744" s="21" t="s">
        <v>2236</v>
      </c>
      <c r="AG744" s="21" t="s">
        <v>1978</v>
      </c>
      <c r="AJ744" s="21" t="s">
        <v>1107</v>
      </c>
      <c r="AK744"/>
    </row>
    <row r="745" spans="1:37" ht="39.6">
      <c r="A745" s="21">
        <v>1393</v>
      </c>
      <c r="B745" s="21" t="s">
        <v>2090</v>
      </c>
      <c r="C745" s="21">
        <v>45.297608330000003</v>
      </c>
      <c r="D745" s="21">
        <v>4.1224166670000004</v>
      </c>
      <c r="E745" s="21"/>
      <c r="F745" s="21">
        <v>0</v>
      </c>
      <c r="M745" s="21"/>
      <c r="P745" s="21" t="s">
        <v>2278</v>
      </c>
      <c r="Q745" s="21" t="s">
        <v>413</v>
      </c>
      <c r="R745" s="21" t="s">
        <v>1383</v>
      </c>
      <c r="U745" s="21" t="s">
        <v>1390</v>
      </c>
      <c r="AA745" s="21" t="s">
        <v>248</v>
      </c>
      <c r="AB745" s="21" t="s">
        <v>2308</v>
      </c>
      <c r="AC745" s="21" t="s">
        <v>1109</v>
      </c>
      <c r="AD745" s="35">
        <v>44932</v>
      </c>
      <c r="AE745" s="21" t="str">
        <f t="shared" si="12"/>
        <v>AC_1393AML</v>
      </c>
      <c r="AF745" s="21" t="s">
        <v>2236</v>
      </c>
      <c r="AG745" s="21" t="s">
        <v>1978</v>
      </c>
      <c r="AJ745" s="21" t="s">
        <v>966</v>
      </c>
      <c r="AK745"/>
    </row>
    <row r="746" spans="1:37" ht="39.6">
      <c r="A746" s="21">
        <v>1394</v>
      </c>
      <c r="B746" s="21" t="s">
        <v>2091</v>
      </c>
      <c r="C746" s="21">
        <v>45.298074999999997</v>
      </c>
      <c r="D746" s="21">
        <v>4.1644444439999999</v>
      </c>
      <c r="E746" s="21"/>
      <c r="F746" s="21">
        <v>0</v>
      </c>
      <c r="M746" s="21"/>
      <c r="P746" s="21" t="s">
        <v>2278</v>
      </c>
      <c r="Q746" s="21" t="s">
        <v>413</v>
      </c>
      <c r="R746" s="21" t="s">
        <v>1383</v>
      </c>
      <c r="U746" s="21" t="s">
        <v>1390</v>
      </c>
      <c r="AA746" s="21" t="s">
        <v>248</v>
      </c>
      <c r="AB746" s="21" t="s">
        <v>2304</v>
      </c>
      <c r="AC746" s="21" t="s">
        <v>965</v>
      </c>
      <c r="AD746" s="35">
        <v>44932</v>
      </c>
      <c r="AE746" s="21" t="str">
        <f t="shared" si="12"/>
        <v>AC_1394AML</v>
      </c>
      <c r="AF746" s="21" t="s">
        <v>2236</v>
      </c>
      <c r="AG746" s="21" t="s">
        <v>1978</v>
      </c>
      <c r="AJ746" s="21" t="s">
        <v>966</v>
      </c>
      <c r="AK746"/>
    </row>
    <row r="747" spans="1:37" ht="39.6">
      <c r="A747" s="21">
        <v>1395</v>
      </c>
      <c r="B747" s="21" t="s">
        <v>2092</v>
      </c>
      <c r="C747" s="21">
        <v>45.299266670000002</v>
      </c>
      <c r="D747" s="21">
        <v>4.3162027780000001</v>
      </c>
      <c r="E747" s="21"/>
      <c r="F747" s="21">
        <v>0</v>
      </c>
      <c r="M747" s="21"/>
      <c r="P747" s="21" t="s">
        <v>2278</v>
      </c>
      <c r="Q747" s="21" t="s">
        <v>413</v>
      </c>
      <c r="R747" s="21" t="s">
        <v>1383</v>
      </c>
      <c r="U747" s="21" t="s">
        <v>1390</v>
      </c>
      <c r="AA747" s="21" t="s">
        <v>248</v>
      </c>
      <c r="AB747" s="21" t="s">
        <v>2324</v>
      </c>
      <c r="AC747" s="21" t="s">
        <v>2382</v>
      </c>
      <c r="AD747" s="35">
        <v>44932</v>
      </c>
      <c r="AE747" s="21" t="str">
        <f t="shared" si="12"/>
        <v>AC_1395AML</v>
      </c>
      <c r="AF747" s="21" t="s">
        <v>2236</v>
      </c>
      <c r="AG747" s="21" t="s">
        <v>1978</v>
      </c>
      <c r="AJ747" s="21" t="s">
        <v>1107</v>
      </c>
      <c r="AK747"/>
    </row>
    <row r="748" spans="1:37" ht="39.6">
      <c r="A748" s="21">
        <v>1396</v>
      </c>
      <c r="B748" s="21" t="s">
        <v>2093</v>
      </c>
      <c r="C748" s="21">
        <v>45.299916670000002</v>
      </c>
      <c r="D748" s="21">
        <v>4.2714249999999998</v>
      </c>
      <c r="E748" s="21"/>
      <c r="F748" s="21">
        <v>0</v>
      </c>
      <c r="M748" s="21"/>
      <c r="P748" s="21" t="s">
        <v>2278</v>
      </c>
      <c r="Q748" s="21" t="s">
        <v>413</v>
      </c>
      <c r="R748" s="21" t="s">
        <v>1383</v>
      </c>
      <c r="U748" s="21" t="s">
        <v>1390</v>
      </c>
      <c r="AA748" s="21" t="s">
        <v>248</v>
      </c>
      <c r="AB748" s="21" t="s">
        <v>2326</v>
      </c>
      <c r="AC748" s="21" t="s">
        <v>2384</v>
      </c>
      <c r="AD748" s="35">
        <v>44932</v>
      </c>
      <c r="AE748" s="21" t="str">
        <f t="shared" si="12"/>
        <v>AC_1396AML</v>
      </c>
      <c r="AF748" s="21" t="s">
        <v>2236</v>
      </c>
      <c r="AG748" s="21" t="s">
        <v>1978</v>
      </c>
      <c r="AJ748" s="21" t="s">
        <v>1107</v>
      </c>
      <c r="AK748"/>
    </row>
    <row r="749" spans="1:37" ht="39.6">
      <c r="A749" s="21">
        <v>1397</v>
      </c>
      <c r="B749" s="21" t="s">
        <v>2021</v>
      </c>
      <c r="C749" s="21">
        <v>45.302849999999999</v>
      </c>
      <c r="D749" s="21">
        <v>4.2476833330000003</v>
      </c>
      <c r="E749" s="21"/>
      <c r="F749" s="21">
        <v>0</v>
      </c>
      <c r="M749" s="21"/>
      <c r="P749" s="21" t="s">
        <v>2278</v>
      </c>
      <c r="Q749" s="21" t="s">
        <v>413</v>
      </c>
      <c r="R749" s="21" t="s">
        <v>1383</v>
      </c>
      <c r="U749" s="21" t="s">
        <v>1390</v>
      </c>
      <c r="AA749" s="21" t="s">
        <v>248</v>
      </c>
      <c r="AB749" s="21" t="s">
        <v>2094</v>
      </c>
      <c r="AC749" s="21" t="s">
        <v>2383</v>
      </c>
      <c r="AD749" s="35">
        <v>44932</v>
      </c>
      <c r="AE749" s="21" t="str">
        <f t="shared" si="12"/>
        <v>AC_1397AML</v>
      </c>
      <c r="AF749" s="21" t="s">
        <v>2236</v>
      </c>
      <c r="AG749" s="21" t="s">
        <v>1978</v>
      </c>
      <c r="AJ749" s="21" t="s">
        <v>1107</v>
      </c>
      <c r="AK749"/>
    </row>
    <row r="750" spans="1:37" ht="39.6">
      <c r="A750" s="21">
        <v>1398</v>
      </c>
      <c r="B750" s="21" t="s">
        <v>2095</v>
      </c>
      <c r="C750" s="21">
        <v>45.303644439999999</v>
      </c>
      <c r="D750" s="21">
        <v>3.9888138889999998</v>
      </c>
      <c r="E750" s="21"/>
      <c r="F750" s="21">
        <v>0</v>
      </c>
      <c r="M750" s="21"/>
      <c r="P750" s="21" t="s">
        <v>2278</v>
      </c>
      <c r="Q750" s="21" t="s">
        <v>413</v>
      </c>
      <c r="R750" s="21" t="s">
        <v>1383</v>
      </c>
      <c r="U750" s="21" t="s">
        <v>1390</v>
      </c>
      <c r="AA750" s="21" t="s">
        <v>248</v>
      </c>
      <c r="AB750" s="21" t="s">
        <v>2096</v>
      </c>
      <c r="AC750" s="21" t="s">
        <v>2385</v>
      </c>
      <c r="AD750" s="35">
        <v>44932</v>
      </c>
      <c r="AE750" s="21" t="str">
        <f t="shared" si="12"/>
        <v>AC_1398AML</v>
      </c>
      <c r="AF750" s="21" t="s">
        <v>2236</v>
      </c>
      <c r="AG750" s="21" t="s">
        <v>1978</v>
      </c>
      <c r="AJ750" s="21" t="s">
        <v>966</v>
      </c>
      <c r="AK750"/>
    </row>
    <row r="751" spans="1:37" ht="39.6">
      <c r="A751" s="21">
        <v>1399</v>
      </c>
      <c r="B751" s="21" t="s">
        <v>2056</v>
      </c>
      <c r="C751" s="21">
        <v>45.304847219999999</v>
      </c>
      <c r="D751" s="21">
        <v>4.1148499999999997</v>
      </c>
      <c r="E751" s="21"/>
      <c r="F751" s="21">
        <v>0</v>
      </c>
      <c r="M751" s="21"/>
      <c r="P751" s="21" t="s">
        <v>2278</v>
      </c>
      <c r="Q751" s="21" t="s">
        <v>413</v>
      </c>
      <c r="R751" s="21" t="s">
        <v>1383</v>
      </c>
      <c r="U751" s="21" t="s">
        <v>1390</v>
      </c>
      <c r="AA751" s="21" t="s">
        <v>248</v>
      </c>
      <c r="AB751" s="21" t="s">
        <v>2097</v>
      </c>
      <c r="AC751" s="21" t="s">
        <v>1109</v>
      </c>
      <c r="AD751" s="35">
        <v>44932</v>
      </c>
      <c r="AE751" s="21" t="str">
        <f t="shared" si="12"/>
        <v>AC_1399AML</v>
      </c>
      <c r="AF751" s="21" t="s">
        <v>2236</v>
      </c>
      <c r="AG751" s="21" t="s">
        <v>1978</v>
      </c>
      <c r="AJ751" s="21" t="s">
        <v>966</v>
      </c>
      <c r="AK751"/>
    </row>
    <row r="752" spans="1:37" ht="39.6">
      <c r="A752" s="21">
        <v>1400</v>
      </c>
      <c r="B752" s="21" t="s">
        <v>2098</v>
      </c>
      <c r="C752" s="21">
        <v>45.305475000000001</v>
      </c>
      <c r="D752" s="21">
        <v>4.2779777780000003</v>
      </c>
      <c r="E752" s="21"/>
      <c r="F752" s="21">
        <v>0</v>
      </c>
      <c r="M752" s="21"/>
      <c r="P752" s="21" t="s">
        <v>2278</v>
      </c>
      <c r="Q752" s="21" t="s">
        <v>413</v>
      </c>
      <c r="R752" s="21" t="s">
        <v>1383</v>
      </c>
      <c r="U752" s="21" t="s">
        <v>1390</v>
      </c>
      <c r="AA752" s="21" t="s">
        <v>248</v>
      </c>
      <c r="AB752" s="21" t="s">
        <v>2326</v>
      </c>
      <c r="AC752" s="21" t="s">
        <v>2384</v>
      </c>
      <c r="AD752" s="35">
        <v>44932</v>
      </c>
      <c r="AE752" s="21" t="str">
        <f t="shared" si="12"/>
        <v>AC_1400AML</v>
      </c>
      <c r="AF752" s="21" t="s">
        <v>2236</v>
      </c>
      <c r="AG752" s="21" t="s">
        <v>1978</v>
      </c>
      <c r="AJ752" s="21" t="s">
        <v>1107</v>
      </c>
      <c r="AK752"/>
    </row>
    <row r="753" spans="1:37" ht="39.6">
      <c r="A753" s="21">
        <v>1401</v>
      </c>
      <c r="B753" s="21" t="s">
        <v>2099</v>
      </c>
      <c r="C753" s="21">
        <v>45.305836110000001</v>
      </c>
      <c r="D753" s="21">
        <v>4.1144722219999998</v>
      </c>
      <c r="E753" s="21"/>
      <c r="F753" s="21">
        <v>0</v>
      </c>
      <c r="M753" s="21"/>
      <c r="P753" s="21" t="s">
        <v>2278</v>
      </c>
      <c r="Q753" s="21" t="s">
        <v>413</v>
      </c>
      <c r="R753" s="21" t="s">
        <v>1383</v>
      </c>
      <c r="U753" s="21" t="s">
        <v>1390</v>
      </c>
      <c r="AA753" s="21" t="s">
        <v>248</v>
      </c>
      <c r="AB753" s="21" t="s">
        <v>2308</v>
      </c>
      <c r="AC753" s="21" t="s">
        <v>1109</v>
      </c>
      <c r="AD753" s="35">
        <v>44932</v>
      </c>
      <c r="AE753" s="21" t="str">
        <f t="shared" si="12"/>
        <v>AC_1401AML</v>
      </c>
      <c r="AF753" s="21" t="s">
        <v>2236</v>
      </c>
      <c r="AG753" s="21" t="s">
        <v>1978</v>
      </c>
      <c r="AJ753" s="21" t="s">
        <v>966</v>
      </c>
      <c r="AK753"/>
    </row>
    <row r="754" spans="1:37" ht="39.6">
      <c r="A754" s="21">
        <v>1402</v>
      </c>
      <c r="B754" s="21" t="s">
        <v>2100</v>
      </c>
      <c r="C754" s="21">
        <v>45.306133330000002</v>
      </c>
      <c r="D754" s="21">
        <v>4.1057722219999997</v>
      </c>
      <c r="E754" s="21"/>
      <c r="F754" s="21">
        <v>0</v>
      </c>
      <c r="M754" s="21"/>
      <c r="P754" s="21" t="s">
        <v>2278</v>
      </c>
      <c r="Q754" s="21" t="s">
        <v>413</v>
      </c>
      <c r="R754" s="21" t="s">
        <v>1383</v>
      </c>
      <c r="U754" s="21" t="s">
        <v>1390</v>
      </c>
      <c r="AA754" s="21" t="s">
        <v>248</v>
      </c>
      <c r="AB754" s="21" t="s">
        <v>2308</v>
      </c>
      <c r="AC754" s="21" t="s">
        <v>1109</v>
      </c>
      <c r="AD754" s="35">
        <v>44932</v>
      </c>
      <c r="AE754" s="21" t="str">
        <f t="shared" si="12"/>
        <v>AC_1402AML</v>
      </c>
      <c r="AF754" s="21" t="s">
        <v>2236</v>
      </c>
      <c r="AG754" s="21" t="s">
        <v>1978</v>
      </c>
      <c r="AJ754" s="21" t="s">
        <v>966</v>
      </c>
      <c r="AK754"/>
    </row>
    <row r="755" spans="1:37" ht="39.6">
      <c r="A755" s="21">
        <v>1403</v>
      </c>
      <c r="B755" s="21" t="s">
        <v>1989</v>
      </c>
      <c r="C755" s="21">
        <v>45.307544440000001</v>
      </c>
      <c r="D755" s="21">
        <v>4.0453361110000001</v>
      </c>
      <c r="E755" s="21"/>
      <c r="F755" s="21">
        <v>0</v>
      </c>
      <c r="M755" s="21"/>
      <c r="P755" s="21" t="s">
        <v>2278</v>
      </c>
      <c r="Q755" s="21" t="s">
        <v>413</v>
      </c>
      <c r="R755" s="21" t="s">
        <v>1383</v>
      </c>
      <c r="U755" s="21" t="s">
        <v>1390</v>
      </c>
      <c r="AA755" s="21" t="s">
        <v>248</v>
      </c>
      <c r="AB755" s="21" t="s">
        <v>2101</v>
      </c>
      <c r="AC755" s="21" t="s">
        <v>2386</v>
      </c>
      <c r="AD755" s="35">
        <v>44932</v>
      </c>
      <c r="AE755" s="21" t="str">
        <f t="shared" si="12"/>
        <v>AC_1403AML</v>
      </c>
      <c r="AF755" s="21" t="s">
        <v>2236</v>
      </c>
      <c r="AG755" s="21" t="s">
        <v>1978</v>
      </c>
      <c r="AJ755" s="21" t="s">
        <v>966</v>
      </c>
      <c r="AK755"/>
    </row>
    <row r="756" spans="1:37" ht="39.6">
      <c r="A756" s="21">
        <v>1404</v>
      </c>
      <c r="B756" s="21" t="s">
        <v>2102</v>
      </c>
      <c r="C756" s="21">
        <v>45.310127780000002</v>
      </c>
      <c r="D756" s="21">
        <v>4.1677444440000002</v>
      </c>
      <c r="E756" s="21"/>
      <c r="F756" s="21">
        <v>0</v>
      </c>
      <c r="M756" s="21"/>
      <c r="P756" s="21" t="s">
        <v>2278</v>
      </c>
      <c r="Q756" s="21" t="s">
        <v>413</v>
      </c>
      <c r="R756" s="21" t="s">
        <v>1383</v>
      </c>
      <c r="U756" s="21" t="s">
        <v>1390</v>
      </c>
      <c r="AA756" s="21" t="s">
        <v>248</v>
      </c>
      <c r="AB756" s="21" t="s">
        <v>2304</v>
      </c>
      <c r="AC756" s="21" t="s">
        <v>965</v>
      </c>
      <c r="AD756" s="35">
        <v>44932</v>
      </c>
      <c r="AE756" s="21" t="str">
        <f t="shared" si="12"/>
        <v>AC_1404AML</v>
      </c>
      <c r="AF756" s="21" t="s">
        <v>2236</v>
      </c>
      <c r="AG756" s="21" t="s">
        <v>1978</v>
      </c>
      <c r="AJ756" s="21" t="s">
        <v>966</v>
      </c>
      <c r="AK756"/>
    </row>
    <row r="757" spans="1:37" ht="39.6">
      <c r="A757" s="21">
        <v>1405</v>
      </c>
      <c r="B757" s="21" t="s">
        <v>2103</v>
      </c>
      <c r="C757" s="21">
        <v>45.312452780000001</v>
      </c>
      <c r="D757" s="21">
        <v>4.2841611110000004</v>
      </c>
      <c r="E757" s="21"/>
      <c r="F757" s="21">
        <v>0</v>
      </c>
      <c r="M757" s="21"/>
      <c r="P757" s="21" t="s">
        <v>2278</v>
      </c>
      <c r="Q757" s="21" t="s">
        <v>413</v>
      </c>
      <c r="R757" s="21" t="s">
        <v>1383</v>
      </c>
      <c r="U757" s="21" t="s">
        <v>1390</v>
      </c>
      <c r="AA757" s="21" t="s">
        <v>248</v>
      </c>
      <c r="AB757" s="21" t="s">
        <v>2326</v>
      </c>
      <c r="AC757" s="21" t="s">
        <v>2384</v>
      </c>
      <c r="AD757" s="35">
        <v>44932</v>
      </c>
      <c r="AE757" s="21" t="str">
        <f t="shared" si="12"/>
        <v>AC_1405AML</v>
      </c>
      <c r="AF757" s="21" t="s">
        <v>2236</v>
      </c>
      <c r="AG757" s="21" t="s">
        <v>1978</v>
      </c>
      <c r="AJ757" s="21" t="s">
        <v>1107</v>
      </c>
      <c r="AK757"/>
    </row>
    <row r="758" spans="1:37" ht="39.6">
      <c r="A758" s="21">
        <v>1406</v>
      </c>
      <c r="B758" s="21" t="s">
        <v>2104</v>
      </c>
      <c r="C758" s="21">
        <v>45.31370278</v>
      </c>
      <c r="D758" s="21">
        <v>4.2313944440000002</v>
      </c>
      <c r="E758" s="21"/>
      <c r="F758" s="21">
        <v>0</v>
      </c>
      <c r="M758" s="21"/>
      <c r="P758" s="21" t="s">
        <v>2278</v>
      </c>
      <c r="Q758" s="21" t="s">
        <v>413</v>
      </c>
      <c r="R758" s="21" t="s">
        <v>1383</v>
      </c>
      <c r="U758" s="21" t="s">
        <v>1390</v>
      </c>
      <c r="AA758" s="21" t="s">
        <v>248</v>
      </c>
      <c r="AB758" s="21" t="s">
        <v>2304</v>
      </c>
      <c r="AC758" s="21" t="s">
        <v>965</v>
      </c>
      <c r="AD758" s="35">
        <v>44932</v>
      </c>
      <c r="AE758" s="21" t="str">
        <f t="shared" si="12"/>
        <v>AC_1406AML</v>
      </c>
      <c r="AF758" s="21" t="s">
        <v>2236</v>
      </c>
      <c r="AG758" s="21" t="s">
        <v>1978</v>
      </c>
      <c r="AJ758" s="21" t="s">
        <v>966</v>
      </c>
      <c r="AK758"/>
    </row>
    <row r="759" spans="1:37" ht="39.6">
      <c r="A759" s="21">
        <v>1407</v>
      </c>
      <c r="B759" s="21" t="s">
        <v>2105</v>
      </c>
      <c r="C759" s="21">
        <v>45.322772219999997</v>
      </c>
      <c r="D759" s="21">
        <v>3.9821249999999999</v>
      </c>
      <c r="E759" s="21"/>
      <c r="F759" s="21">
        <v>0</v>
      </c>
      <c r="M759" s="21"/>
      <c r="P759" s="21" t="s">
        <v>2278</v>
      </c>
      <c r="Q759" s="21" t="s">
        <v>413</v>
      </c>
      <c r="R759" s="21" t="s">
        <v>1383</v>
      </c>
      <c r="U759" s="21" t="s">
        <v>1390</v>
      </c>
      <c r="AA759" s="21" t="s">
        <v>248</v>
      </c>
      <c r="AB759" s="21" t="s">
        <v>2328</v>
      </c>
      <c r="AC759" s="21" t="s">
        <v>2387</v>
      </c>
      <c r="AD759" s="35">
        <v>44932</v>
      </c>
      <c r="AE759" s="21" t="str">
        <f t="shared" si="12"/>
        <v>AC_1407AML</v>
      </c>
      <c r="AF759" s="21" t="s">
        <v>2236</v>
      </c>
      <c r="AG759" s="21" t="s">
        <v>1978</v>
      </c>
      <c r="AJ759" s="21" t="s">
        <v>966</v>
      </c>
      <c r="AK759"/>
    </row>
    <row r="760" spans="1:37" ht="39.6">
      <c r="A760" s="21">
        <v>1408</v>
      </c>
      <c r="B760" s="21" t="s">
        <v>2106</v>
      </c>
      <c r="C760" s="21">
        <v>45.32378611</v>
      </c>
      <c r="D760" s="21">
        <v>3.9835722219999998</v>
      </c>
      <c r="E760" s="21"/>
      <c r="F760" s="21">
        <v>0</v>
      </c>
      <c r="M760" s="21"/>
      <c r="P760" s="21" t="s">
        <v>2278</v>
      </c>
      <c r="Q760" s="21" t="s">
        <v>413</v>
      </c>
      <c r="R760" s="21" t="s">
        <v>1383</v>
      </c>
      <c r="U760" s="21" t="s">
        <v>1390</v>
      </c>
      <c r="AA760" s="21" t="s">
        <v>248</v>
      </c>
      <c r="AB760" s="21" t="s">
        <v>2107</v>
      </c>
      <c r="AC760" s="21" t="s">
        <v>2387</v>
      </c>
      <c r="AD760" s="35">
        <v>44932</v>
      </c>
      <c r="AE760" s="21" t="str">
        <f t="shared" si="12"/>
        <v>AC_1408AML</v>
      </c>
      <c r="AF760" s="21" t="s">
        <v>2236</v>
      </c>
      <c r="AG760" s="21" t="s">
        <v>1978</v>
      </c>
      <c r="AJ760" s="21" t="s">
        <v>966</v>
      </c>
      <c r="AK760"/>
    </row>
    <row r="761" spans="1:37" ht="39.6">
      <c r="A761" s="21">
        <v>1409</v>
      </c>
      <c r="B761" s="21" t="s">
        <v>2108</v>
      </c>
      <c r="C761" s="21">
        <v>45.326580559999996</v>
      </c>
      <c r="D761" s="21">
        <v>4.0614749999999997</v>
      </c>
      <c r="E761" s="21"/>
      <c r="F761" s="21">
        <v>0</v>
      </c>
      <c r="M761" s="21"/>
      <c r="P761" s="21" t="s">
        <v>2278</v>
      </c>
      <c r="Q761" s="21" t="s">
        <v>413</v>
      </c>
      <c r="R761" s="21" t="s">
        <v>1383</v>
      </c>
      <c r="U761" s="21" t="s">
        <v>1390</v>
      </c>
      <c r="AA761" s="21" t="s">
        <v>248</v>
      </c>
      <c r="AB761" s="21" t="s">
        <v>2327</v>
      </c>
      <c r="AC761" s="21" t="s">
        <v>2386</v>
      </c>
      <c r="AD761" s="35">
        <v>44932</v>
      </c>
      <c r="AE761" s="21" t="str">
        <f t="shared" ref="AE761:AE792" si="13">CONCATENATE("AC_",A761,"AML")</f>
        <v>AC_1409AML</v>
      </c>
      <c r="AF761" s="21" t="s">
        <v>2236</v>
      </c>
      <c r="AG761" s="21" t="s">
        <v>1978</v>
      </c>
      <c r="AJ761" s="21" t="s">
        <v>966</v>
      </c>
      <c r="AK761"/>
    </row>
    <row r="762" spans="1:37" ht="39.6">
      <c r="A762" s="21">
        <v>1410</v>
      </c>
      <c r="B762" s="21" t="s">
        <v>2109</v>
      </c>
      <c r="C762" s="21">
        <v>45.330525000000002</v>
      </c>
      <c r="D762" s="21">
        <v>4.314666667</v>
      </c>
      <c r="E762" s="21"/>
      <c r="F762" s="21">
        <v>0</v>
      </c>
      <c r="M762" s="21"/>
      <c r="P762" s="21" t="s">
        <v>2278</v>
      </c>
      <c r="Q762" s="21" t="s">
        <v>413</v>
      </c>
      <c r="R762" s="21" t="s">
        <v>1383</v>
      </c>
      <c r="U762" s="21" t="s">
        <v>1390</v>
      </c>
      <c r="AA762" s="21" t="s">
        <v>248</v>
      </c>
      <c r="AB762" s="21" t="s">
        <v>2110</v>
      </c>
      <c r="AC762" s="21" t="s">
        <v>1115</v>
      </c>
      <c r="AD762" s="35">
        <v>44932</v>
      </c>
      <c r="AE762" s="21" t="str">
        <f t="shared" si="13"/>
        <v>AC_1410AML</v>
      </c>
      <c r="AF762" s="21" t="s">
        <v>2236</v>
      </c>
      <c r="AG762" s="21" t="s">
        <v>1978</v>
      </c>
      <c r="AJ762" s="21" t="s">
        <v>1107</v>
      </c>
      <c r="AK762"/>
    </row>
    <row r="763" spans="1:37" ht="39.6">
      <c r="A763" s="21">
        <v>1411</v>
      </c>
      <c r="B763" s="21" t="s">
        <v>2111</v>
      </c>
      <c r="C763" s="21">
        <v>45.334136110000003</v>
      </c>
      <c r="D763" s="21">
        <v>4.2449583329999996</v>
      </c>
      <c r="E763" s="21"/>
      <c r="F763" s="21">
        <v>0</v>
      </c>
      <c r="M763" s="21"/>
      <c r="P763" s="21" t="s">
        <v>2278</v>
      </c>
      <c r="Q763" s="21" t="s">
        <v>413</v>
      </c>
      <c r="R763" s="21" t="s">
        <v>1383</v>
      </c>
      <c r="U763" s="21" t="s">
        <v>1390</v>
      </c>
      <c r="AA763" s="21" t="s">
        <v>248</v>
      </c>
      <c r="AB763" s="21" t="s">
        <v>2112</v>
      </c>
      <c r="AC763" s="21" t="s">
        <v>2388</v>
      </c>
      <c r="AD763" s="35">
        <v>44932</v>
      </c>
      <c r="AE763" s="21" t="str">
        <f t="shared" si="13"/>
        <v>AC_1411AML</v>
      </c>
      <c r="AF763" s="21" t="s">
        <v>2236</v>
      </c>
      <c r="AG763" s="21" t="s">
        <v>1978</v>
      </c>
      <c r="AJ763" s="21" t="s">
        <v>1107</v>
      </c>
      <c r="AK763"/>
    </row>
    <row r="764" spans="1:37" ht="39.6">
      <c r="A764" s="21">
        <v>1412</v>
      </c>
      <c r="B764" s="21" t="s">
        <v>2113</v>
      </c>
      <c r="C764" s="21">
        <v>45.334616670000003</v>
      </c>
      <c r="D764" s="21">
        <v>4.3204861110000001</v>
      </c>
      <c r="E764" s="21"/>
      <c r="F764" s="21">
        <v>0</v>
      </c>
      <c r="M764" s="21"/>
      <c r="P764" s="21" t="s">
        <v>2278</v>
      </c>
      <c r="Q764" s="21" t="s">
        <v>413</v>
      </c>
      <c r="R764" s="21" t="s">
        <v>1383</v>
      </c>
      <c r="U764" s="21" t="s">
        <v>1390</v>
      </c>
      <c r="AA764" s="21" t="s">
        <v>248</v>
      </c>
      <c r="AB764" s="21" t="s">
        <v>258</v>
      </c>
      <c r="AC764" s="21" t="s">
        <v>1115</v>
      </c>
      <c r="AD764" s="35">
        <v>44932</v>
      </c>
      <c r="AE764" s="21" t="str">
        <f t="shared" si="13"/>
        <v>AC_1412AML</v>
      </c>
      <c r="AF764" s="21" t="s">
        <v>2236</v>
      </c>
      <c r="AG764" s="21" t="s">
        <v>1978</v>
      </c>
      <c r="AJ764" s="21" t="s">
        <v>1107</v>
      </c>
      <c r="AK764"/>
    </row>
    <row r="765" spans="1:37" ht="39.6">
      <c r="A765" s="21">
        <v>1413</v>
      </c>
      <c r="B765" s="21" t="s">
        <v>2114</v>
      </c>
      <c r="C765" s="21">
        <v>45.335022219999999</v>
      </c>
      <c r="D765" s="21">
        <v>4.2144138890000002</v>
      </c>
      <c r="E765" s="21"/>
      <c r="F765" s="21">
        <v>0</v>
      </c>
      <c r="M765" s="21"/>
      <c r="P765" s="21" t="s">
        <v>2278</v>
      </c>
      <c r="Q765" s="21" t="s">
        <v>413</v>
      </c>
      <c r="R765" s="21" t="s">
        <v>1383</v>
      </c>
      <c r="U765" s="21" t="s">
        <v>1390</v>
      </c>
      <c r="AA765" s="21" t="s">
        <v>248</v>
      </c>
      <c r="AB765" s="21" t="s">
        <v>2330</v>
      </c>
      <c r="AC765" s="21" t="s">
        <v>2389</v>
      </c>
      <c r="AD765" s="35">
        <v>44932</v>
      </c>
      <c r="AE765" s="21" t="str">
        <f t="shared" si="13"/>
        <v>AC_1413AML</v>
      </c>
      <c r="AF765" s="21" t="s">
        <v>2236</v>
      </c>
      <c r="AG765" s="21" t="s">
        <v>1978</v>
      </c>
      <c r="AJ765" s="21" t="s">
        <v>966</v>
      </c>
      <c r="AK765"/>
    </row>
    <row r="766" spans="1:37" ht="39.6">
      <c r="A766" s="21">
        <v>1414</v>
      </c>
      <c r="B766" s="21" t="s">
        <v>2027</v>
      </c>
      <c r="C766" s="21">
        <v>45.33503056</v>
      </c>
      <c r="D766" s="21">
        <v>4.2069472220000002</v>
      </c>
      <c r="E766" s="21"/>
      <c r="F766" s="21">
        <v>0</v>
      </c>
      <c r="M766" s="21"/>
      <c r="P766" s="21" t="s">
        <v>2278</v>
      </c>
      <c r="Q766" s="21" t="s">
        <v>413</v>
      </c>
      <c r="R766" s="21" t="s">
        <v>1383</v>
      </c>
      <c r="U766" s="21" t="s">
        <v>1390</v>
      </c>
      <c r="AA766" s="21" t="s">
        <v>248</v>
      </c>
      <c r="AB766" s="21" t="s">
        <v>2115</v>
      </c>
      <c r="AC766" s="21" t="s">
        <v>2389</v>
      </c>
      <c r="AD766" s="35">
        <v>44932</v>
      </c>
      <c r="AE766" s="21" t="str">
        <f t="shared" si="13"/>
        <v>AC_1414AML</v>
      </c>
      <c r="AF766" s="21" t="s">
        <v>2236</v>
      </c>
      <c r="AG766" s="21" t="s">
        <v>1978</v>
      </c>
      <c r="AJ766" s="21" t="s">
        <v>966</v>
      </c>
      <c r="AK766"/>
    </row>
    <row r="767" spans="1:37" ht="39.6">
      <c r="A767" s="21">
        <v>1415</v>
      </c>
      <c r="B767" s="21" t="s">
        <v>2095</v>
      </c>
      <c r="C767" s="21">
        <v>45.339230559999997</v>
      </c>
      <c r="D767" s="21">
        <v>4.3146500000000003</v>
      </c>
      <c r="E767" s="21"/>
      <c r="F767" s="21">
        <v>0</v>
      </c>
      <c r="M767" s="21"/>
      <c r="P767" s="21" t="s">
        <v>2278</v>
      </c>
      <c r="Q767" s="21" t="s">
        <v>413</v>
      </c>
      <c r="R767" s="21" t="s">
        <v>1383</v>
      </c>
      <c r="U767" s="21" t="s">
        <v>1390</v>
      </c>
      <c r="AA767" s="21" t="s">
        <v>248</v>
      </c>
      <c r="AB767" s="21" t="s">
        <v>258</v>
      </c>
      <c r="AC767" s="21" t="s">
        <v>1115</v>
      </c>
      <c r="AD767" s="35">
        <v>44932</v>
      </c>
      <c r="AE767" s="21" t="str">
        <f t="shared" si="13"/>
        <v>AC_1415AML</v>
      </c>
      <c r="AF767" s="21" t="s">
        <v>2236</v>
      </c>
      <c r="AG767" s="21" t="s">
        <v>1978</v>
      </c>
      <c r="AJ767" s="21" t="s">
        <v>1107</v>
      </c>
      <c r="AK767"/>
    </row>
    <row r="768" spans="1:37" ht="39.6">
      <c r="A768" s="21">
        <v>1416</v>
      </c>
      <c r="B768" s="21" t="s">
        <v>2116</v>
      </c>
      <c r="C768" s="21">
        <v>45.340055560000003</v>
      </c>
      <c r="D768" s="21">
        <v>4.1508805559999997</v>
      </c>
      <c r="E768" s="21"/>
      <c r="F768" s="21">
        <v>0</v>
      </c>
      <c r="M768" s="21"/>
      <c r="P768" s="21" t="s">
        <v>2278</v>
      </c>
      <c r="Q768" s="21" t="s">
        <v>413</v>
      </c>
      <c r="R768" s="21" t="s">
        <v>1383</v>
      </c>
      <c r="U768" s="21" t="s">
        <v>1390</v>
      </c>
      <c r="AA768" s="21" t="s">
        <v>248</v>
      </c>
      <c r="AB768" s="21" t="s">
        <v>2331</v>
      </c>
      <c r="AC768" s="21" t="s">
        <v>2390</v>
      </c>
      <c r="AD768" s="35">
        <v>44932</v>
      </c>
      <c r="AE768" s="21" t="str">
        <f t="shared" si="13"/>
        <v>AC_1416AML</v>
      </c>
      <c r="AF768" s="21" t="s">
        <v>2236</v>
      </c>
      <c r="AG768" s="21" t="s">
        <v>1978</v>
      </c>
      <c r="AJ768" s="21" t="s">
        <v>966</v>
      </c>
      <c r="AK768"/>
    </row>
    <row r="769" spans="1:37" ht="39.6">
      <c r="A769" s="21">
        <v>1417</v>
      </c>
      <c r="B769" s="21" t="s">
        <v>2117</v>
      </c>
      <c r="C769" s="21">
        <v>45.340258329999997</v>
      </c>
      <c r="D769" s="21">
        <v>4.2476833330000003</v>
      </c>
      <c r="E769" s="21"/>
      <c r="F769" s="21">
        <v>0</v>
      </c>
      <c r="M769" s="21"/>
      <c r="P769" s="21" t="s">
        <v>2278</v>
      </c>
      <c r="Q769" s="21" t="s">
        <v>413</v>
      </c>
      <c r="R769" s="21" t="s">
        <v>1383</v>
      </c>
      <c r="U769" s="21" t="s">
        <v>1390</v>
      </c>
      <c r="AA769" s="21" t="s">
        <v>248</v>
      </c>
      <c r="AB769" s="21" t="s">
        <v>2329</v>
      </c>
      <c r="AC769" s="21" t="s">
        <v>2388</v>
      </c>
      <c r="AD769" s="35">
        <v>44932</v>
      </c>
      <c r="AE769" s="21" t="str">
        <f t="shared" si="13"/>
        <v>AC_1417AML</v>
      </c>
      <c r="AF769" s="21" t="s">
        <v>2236</v>
      </c>
      <c r="AG769" s="21" t="s">
        <v>1978</v>
      </c>
      <c r="AJ769" s="21" t="s">
        <v>1107</v>
      </c>
      <c r="AK769"/>
    </row>
    <row r="770" spans="1:37" ht="39.6">
      <c r="A770" s="21">
        <v>1418</v>
      </c>
      <c r="B770" s="21" t="s">
        <v>2118</v>
      </c>
      <c r="C770" s="21">
        <v>45.340258329999997</v>
      </c>
      <c r="D770" s="21">
        <v>4.0381277779999998</v>
      </c>
      <c r="E770" s="21"/>
      <c r="F770" s="21">
        <v>0</v>
      </c>
      <c r="M770" s="21"/>
      <c r="P770" s="21" t="s">
        <v>2278</v>
      </c>
      <c r="Q770" s="21" t="s">
        <v>413</v>
      </c>
      <c r="R770" s="21" t="s">
        <v>1383</v>
      </c>
      <c r="U770" s="21" t="s">
        <v>1390</v>
      </c>
      <c r="AA770" s="21" t="s">
        <v>248</v>
      </c>
      <c r="AB770" s="21" t="s">
        <v>2327</v>
      </c>
      <c r="AC770" s="21" t="s">
        <v>2386</v>
      </c>
      <c r="AD770" s="35">
        <v>44932</v>
      </c>
      <c r="AE770" s="21" t="str">
        <f t="shared" si="13"/>
        <v>AC_1418AML</v>
      </c>
      <c r="AF770" s="21" t="s">
        <v>2236</v>
      </c>
      <c r="AG770" s="21" t="s">
        <v>1978</v>
      </c>
      <c r="AJ770" s="21" t="s">
        <v>966</v>
      </c>
      <c r="AK770"/>
    </row>
    <row r="771" spans="1:37" ht="39.6">
      <c r="A771" s="21">
        <v>1419</v>
      </c>
      <c r="B771" s="21" t="s">
        <v>2119</v>
      </c>
      <c r="C771" s="21">
        <v>45.34169722</v>
      </c>
      <c r="D771" s="21">
        <v>4.3120250000000002</v>
      </c>
      <c r="E771" s="21"/>
      <c r="F771" s="21">
        <v>0</v>
      </c>
      <c r="M771" s="21"/>
      <c r="P771" s="21" t="s">
        <v>2278</v>
      </c>
      <c r="Q771" s="21" t="s">
        <v>413</v>
      </c>
      <c r="R771" s="21" t="s">
        <v>1383</v>
      </c>
      <c r="U771" s="21" t="s">
        <v>1390</v>
      </c>
      <c r="AA771" s="21" t="s">
        <v>248</v>
      </c>
      <c r="AB771" s="21" t="s">
        <v>258</v>
      </c>
      <c r="AC771" s="21" t="s">
        <v>1115</v>
      </c>
      <c r="AD771" s="35">
        <v>44932</v>
      </c>
      <c r="AE771" s="21" t="str">
        <f t="shared" si="13"/>
        <v>AC_1419AML</v>
      </c>
      <c r="AF771" s="21" t="s">
        <v>2236</v>
      </c>
      <c r="AG771" s="21" t="s">
        <v>1978</v>
      </c>
      <c r="AJ771" s="21" t="s">
        <v>1107</v>
      </c>
      <c r="AK771"/>
    </row>
    <row r="772" spans="1:37" ht="39.6">
      <c r="A772" s="21">
        <v>1420</v>
      </c>
      <c r="B772" s="21" t="s">
        <v>2120</v>
      </c>
      <c r="C772" s="21">
        <v>45.34398333</v>
      </c>
      <c r="D772" s="21">
        <v>4.1774888890000001</v>
      </c>
      <c r="E772" s="21"/>
      <c r="F772" s="21">
        <v>0</v>
      </c>
      <c r="M772" s="21"/>
      <c r="P772" s="21" t="s">
        <v>2278</v>
      </c>
      <c r="Q772" s="21" t="s">
        <v>413</v>
      </c>
      <c r="R772" s="21" t="s">
        <v>1383</v>
      </c>
      <c r="U772" s="21" t="s">
        <v>1390</v>
      </c>
      <c r="AA772" s="21" t="s">
        <v>248</v>
      </c>
      <c r="AB772" s="21" t="s">
        <v>2121</v>
      </c>
      <c r="AC772" s="21" t="s">
        <v>2390</v>
      </c>
      <c r="AD772" s="35">
        <v>44932</v>
      </c>
      <c r="AE772" s="21" t="str">
        <f t="shared" si="13"/>
        <v>AC_1420AML</v>
      </c>
      <c r="AF772" s="21" t="s">
        <v>2236</v>
      </c>
      <c r="AG772" s="21" t="s">
        <v>1978</v>
      </c>
      <c r="AJ772" s="21" t="s">
        <v>966</v>
      </c>
      <c r="AK772"/>
    </row>
    <row r="773" spans="1:37" ht="39.6">
      <c r="A773" s="21">
        <v>1421</v>
      </c>
      <c r="B773" s="21" t="s">
        <v>2122</v>
      </c>
      <c r="C773" s="21">
        <v>45.3444</v>
      </c>
      <c r="D773" s="21">
        <v>4.237594444</v>
      </c>
      <c r="E773" s="21"/>
      <c r="F773" s="21">
        <v>0</v>
      </c>
      <c r="M773" s="21"/>
      <c r="P773" s="21" t="s">
        <v>2278</v>
      </c>
      <c r="Q773" s="21" t="s">
        <v>413</v>
      </c>
      <c r="R773" s="21" t="s">
        <v>1383</v>
      </c>
      <c r="U773" s="21" t="s">
        <v>1390</v>
      </c>
      <c r="AA773" s="21" t="s">
        <v>248</v>
      </c>
      <c r="AB773" s="21" t="s">
        <v>2329</v>
      </c>
      <c r="AC773" s="21" t="s">
        <v>2388</v>
      </c>
      <c r="AD773" s="35">
        <v>44932</v>
      </c>
      <c r="AE773" s="21" t="str">
        <f t="shared" si="13"/>
        <v>AC_1421AML</v>
      </c>
      <c r="AF773" s="21" t="s">
        <v>2236</v>
      </c>
      <c r="AG773" s="21" t="s">
        <v>1978</v>
      </c>
      <c r="AJ773" s="21" t="s">
        <v>1107</v>
      </c>
      <c r="AK773"/>
    </row>
    <row r="774" spans="1:37" ht="39.6">
      <c r="A774" s="21">
        <v>1422</v>
      </c>
      <c r="B774" s="21" t="s">
        <v>2123</v>
      </c>
      <c r="C774" s="21">
        <v>45.346699999999998</v>
      </c>
      <c r="D774" s="21">
        <v>4.2504166669999996</v>
      </c>
      <c r="E774" s="21"/>
      <c r="F774" s="21">
        <v>0</v>
      </c>
      <c r="M774" s="21"/>
      <c r="P774" s="21" t="s">
        <v>2278</v>
      </c>
      <c r="Q774" s="21" t="s">
        <v>413</v>
      </c>
      <c r="R774" s="21" t="s">
        <v>1383</v>
      </c>
      <c r="U774" s="21" t="s">
        <v>1390</v>
      </c>
      <c r="AA774" s="21" t="s">
        <v>248</v>
      </c>
      <c r="AB774" s="21" t="s">
        <v>2329</v>
      </c>
      <c r="AC774" s="21" t="s">
        <v>2388</v>
      </c>
      <c r="AD774" s="35">
        <v>44932</v>
      </c>
      <c r="AE774" s="21" t="str">
        <f t="shared" si="13"/>
        <v>AC_1422AML</v>
      </c>
      <c r="AF774" s="21" t="s">
        <v>2236</v>
      </c>
      <c r="AG774" s="21" t="s">
        <v>1978</v>
      </c>
      <c r="AJ774" s="21" t="s">
        <v>1107</v>
      </c>
      <c r="AK774"/>
    </row>
    <row r="775" spans="1:37" ht="39.6">
      <c r="A775" s="21">
        <v>1423</v>
      </c>
      <c r="B775" s="21" t="s">
        <v>2005</v>
      </c>
      <c r="C775" s="21">
        <v>45.354538890000001</v>
      </c>
      <c r="D775" s="21">
        <v>4.1583611109999996</v>
      </c>
      <c r="E775" s="21"/>
      <c r="F775" s="21">
        <v>0</v>
      </c>
      <c r="M775" s="21"/>
      <c r="P775" s="21" t="s">
        <v>2278</v>
      </c>
      <c r="Q775" s="21" t="s">
        <v>413</v>
      </c>
      <c r="R775" s="21" t="s">
        <v>1383</v>
      </c>
      <c r="U775" s="21" t="s">
        <v>1390</v>
      </c>
      <c r="AA775" s="21" t="s">
        <v>248</v>
      </c>
      <c r="AB775" s="21" t="s">
        <v>2331</v>
      </c>
      <c r="AC775" s="21" t="s">
        <v>2390</v>
      </c>
      <c r="AD775" s="35">
        <v>44932</v>
      </c>
      <c r="AE775" s="21" t="str">
        <f t="shared" si="13"/>
        <v>AC_1423AML</v>
      </c>
      <c r="AF775" s="21" t="s">
        <v>2236</v>
      </c>
      <c r="AG775" s="21" t="s">
        <v>1978</v>
      </c>
      <c r="AJ775" s="21" t="s">
        <v>966</v>
      </c>
      <c r="AK775"/>
    </row>
    <row r="776" spans="1:37" ht="39.6">
      <c r="A776" s="21">
        <v>1424</v>
      </c>
      <c r="B776" s="21" t="s">
        <v>2021</v>
      </c>
      <c r="C776" s="21">
        <v>45.354750000000003</v>
      </c>
      <c r="D776" s="21">
        <v>4.2554444440000001</v>
      </c>
      <c r="E776" s="21"/>
      <c r="F776" s="21">
        <v>0</v>
      </c>
      <c r="M776" s="21"/>
      <c r="P776" s="21" t="s">
        <v>2278</v>
      </c>
      <c r="Q776" s="21" t="s">
        <v>413</v>
      </c>
      <c r="R776" s="21" t="s">
        <v>1383</v>
      </c>
      <c r="U776" s="21" t="s">
        <v>1390</v>
      </c>
      <c r="AA776" s="21" t="s">
        <v>248</v>
      </c>
      <c r="AB776" s="21" t="s">
        <v>2124</v>
      </c>
      <c r="AC776" s="21" t="s">
        <v>1117</v>
      </c>
      <c r="AD776" s="35">
        <v>44932</v>
      </c>
      <c r="AE776" s="21" t="str">
        <f t="shared" si="13"/>
        <v>AC_1424AML</v>
      </c>
      <c r="AF776" s="21" t="s">
        <v>2236</v>
      </c>
      <c r="AG776" s="21" t="s">
        <v>1978</v>
      </c>
      <c r="AJ776" s="21" t="s">
        <v>1107</v>
      </c>
      <c r="AK776"/>
    </row>
    <row r="777" spans="1:37" ht="39.6">
      <c r="A777" s="21">
        <v>1425</v>
      </c>
      <c r="B777" s="21" t="s">
        <v>2125</v>
      </c>
      <c r="C777" s="21">
        <v>45.355438890000002</v>
      </c>
      <c r="D777" s="21">
        <v>3.9549305559999999</v>
      </c>
      <c r="E777" s="21"/>
      <c r="F777" s="21">
        <v>0</v>
      </c>
      <c r="M777" s="21"/>
      <c r="P777" s="21" t="s">
        <v>2278</v>
      </c>
      <c r="Q777" s="21" t="s">
        <v>413</v>
      </c>
      <c r="R777" s="21" t="s">
        <v>1383</v>
      </c>
      <c r="U777" s="21" t="s">
        <v>1390</v>
      </c>
      <c r="AA777" s="21" t="s">
        <v>248</v>
      </c>
      <c r="AB777" s="21" t="s">
        <v>2332</v>
      </c>
      <c r="AC777" s="21" t="s">
        <v>2391</v>
      </c>
      <c r="AD777" s="35">
        <v>44932</v>
      </c>
      <c r="AE777" s="21" t="str">
        <f t="shared" si="13"/>
        <v>AC_1425AML</v>
      </c>
      <c r="AF777" s="21" t="s">
        <v>2236</v>
      </c>
      <c r="AG777" s="21" t="s">
        <v>1978</v>
      </c>
      <c r="AJ777" s="21" t="s">
        <v>966</v>
      </c>
      <c r="AK777"/>
    </row>
    <row r="778" spans="1:37" ht="39.6">
      <c r="A778" s="21">
        <v>1426</v>
      </c>
      <c r="B778" s="21" t="s">
        <v>2126</v>
      </c>
      <c r="C778" s="21">
        <v>45.356625000000001</v>
      </c>
      <c r="D778" s="21">
        <v>4.2497166670000004</v>
      </c>
      <c r="E778" s="21"/>
      <c r="F778" s="21">
        <v>0</v>
      </c>
      <c r="M778" s="21"/>
      <c r="P778" s="21" t="s">
        <v>2278</v>
      </c>
      <c r="Q778" s="21" t="s">
        <v>413</v>
      </c>
      <c r="R778" s="21" t="s">
        <v>1383</v>
      </c>
      <c r="U778" s="21" t="s">
        <v>1390</v>
      </c>
      <c r="AA778" s="21" t="s">
        <v>248</v>
      </c>
      <c r="AB778" s="21" t="s">
        <v>262</v>
      </c>
      <c r="AC778" s="21" t="s">
        <v>1117</v>
      </c>
      <c r="AD778" s="35">
        <v>44932</v>
      </c>
      <c r="AE778" s="21" t="str">
        <f t="shared" si="13"/>
        <v>AC_1426AML</v>
      </c>
      <c r="AF778" s="21" t="s">
        <v>2236</v>
      </c>
      <c r="AG778" s="21" t="s">
        <v>1978</v>
      </c>
      <c r="AJ778" s="21" t="s">
        <v>1107</v>
      </c>
      <c r="AK778"/>
    </row>
    <row r="779" spans="1:37" ht="39.6">
      <c r="A779" s="21">
        <v>1427</v>
      </c>
      <c r="B779" s="21" t="s">
        <v>2127</v>
      </c>
      <c r="C779" s="21">
        <v>45.357086109999997</v>
      </c>
      <c r="D779" s="21">
        <v>3.957397222</v>
      </c>
      <c r="E779" s="21"/>
      <c r="F779" s="21">
        <v>0</v>
      </c>
      <c r="M779" s="21"/>
      <c r="P779" s="21" t="s">
        <v>2278</v>
      </c>
      <c r="Q779" s="21" t="s">
        <v>413</v>
      </c>
      <c r="R779" s="21" t="s">
        <v>1383</v>
      </c>
      <c r="U779" s="21" t="s">
        <v>1390</v>
      </c>
      <c r="AA779" s="21" t="s">
        <v>248</v>
      </c>
      <c r="AB779" s="21" t="s">
        <v>2128</v>
      </c>
      <c r="AC779" s="21" t="s">
        <v>2391</v>
      </c>
      <c r="AD779" s="35">
        <v>44932</v>
      </c>
      <c r="AE779" s="21" t="str">
        <f t="shared" si="13"/>
        <v>AC_1427AML</v>
      </c>
      <c r="AF779" s="21" t="s">
        <v>2236</v>
      </c>
      <c r="AG779" s="21" t="s">
        <v>1978</v>
      </c>
      <c r="AJ779" s="21" t="s">
        <v>966</v>
      </c>
      <c r="AK779"/>
    </row>
    <row r="780" spans="1:37" ht="39.6">
      <c r="A780" s="21">
        <v>1428</v>
      </c>
      <c r="B780" s="81" t="s">
        <v>2129</v>
      </c>
      <c r="C780" s="81">
        <v>45.360966670000003</v>
      </c>
      <c r="D780" s="81">
        <v>4.1934972220000004</v>
      </c>
      <c r="E780" s="21"/>
      <c r="F780" s="21">
        <v>0</v>
      </c>
      <c r="M780" s="21"/>
      <c r="P780" s="21" t="s">
        <v>2278</v>
      </c>
      <c r="Q780" s="21" t="s">
        <v>413</v>
      </c>
      <c r="R780" s="21" t="s">
        <v>1383</v>
      </c>
      <c r="U780" s="21" t="s">
        <v>1390</v>
      </c>
      <c r="AA780" s="21" t="s">
        <v>248</v>
      </c>
      <c r="AB780" s="21" t="s">
        <v>2307</v>
      </c>
      <c r="AC780" s="21" t="s">
        <v>1106</v>
      </c>
      <c r="AD780" s="35">
        <v>44932</v>
      </c>
      <c r="AE780" s="21" t="str">
        <f t="shared" si="13"/>
        <v>AC_1428AML</v>
      </c>
      <c r="AF780" s="21" t="s">
        <v>2236</v>
      </c>
      <c r="AG780" s="21" t="s">
        <v>1978</v>
      </c>
      <c r="AJ780" s="21" t="s">
        <v>1107</v>
      </c>
      <c r="AK780"/>
    </row>
    <row r="781" spans="1:37" ht="39.6">
      <c r="A781" s="21">
        <v>1429</v>
      </c>
      <c r="B781" s="81" t="s">
        <v>2130</v>
      </c>
      <c r="C781" s="81">
        <v>45.361708329999999</v>
      </c>
      <c r="D781" s="81">
        <v>3.9605527779999998</v>
      </c>
      <c r="E781" s="21"/>
      <c r="F781" s="81">
        <v>0</v>
      </c>
      <c r="G781" s="81"/>
      <c r="H781" s="81"/>
      <c r="I781" s="81"/>
      <c r="J781" s="81"/>
      <c r="K781" s="81"/>
      <c r="L781" s="81"/>
      <c r="M781" s="81"/>
      <c r="N781" s="81"/>
      <c r="O781" s="81"/>
      <c r="P781" s="81" t="s">
        <v>2278</v>
      </c>
      <c r="Q781" s="81" t="s">
        <v>413</v>
      </c>
      <c r="R781" s="81" t="s">
        <v>1383</v>
      </c>
      <c r="S781" s="81"/>
      <c r="T781" s="81"/>
      <c r="U781" s="21" t="s">
        <v>1390</v>
      </c>
      <c r="V781" s="81"/>
      <c r="W781" s="81"/>
      <c r="X781" s="81"/>
      <c r="Y781" s="81"/>
      <c r="Z781" s="81"/>
      <c r="AA781" s="21" t="s">
        <v>248</v>
      </c>
      <c r="AB781" s="81" t="s">
        <v>2332</v>
      </c>
      <c r="AC781" s="81" t="s">
        <v>2391</v>
      </c>
      <c r="AD781" s="101">
        <v>44932</v>
      </c>
      <c r="AE781" s="21" t="str">
        <f t="shared" si="13"/>
        <v>AC_1429AML</v>
      </c>
      <c r="AF781" s="81" t="s">
        <v>2236</v>
      </c>
      <c r="AG781" s="81" t="s">
        <v>1978</v>
      </c>
      <c r="AH781" s="81"/>
      <c r="AI781" s="81"/>
      <c r="AJ781" s="21" t="s">
        <v>966</v>
      </c>
      <c r="AK781"/>
    </row>
    <row r="782" spans="1:37" ht="39.6">
      <c r="A782" s="21">
        <v>1430</v>
      </c>
      <c r="B782" s="81" t="s">
        <v>2131</v>
      </c>
      <c r="C782" s="81">
        <v>45.362000000000002</v>
      </c>
      <c r="D782" s="81">
        <v>4.324433333</v>
      </c>
      <c r="E782" s="21"/>
      <c r="F782" s="81">
        <v>0</v>
      </c>
      <c r="G782" s="81"/>
      <c r="H782" s="81"/>
      <c r="I782" s="81"/>
      <c r="J782" s="81"/>
      <c r="K782" s="81"/>
      <c r="L782" s="81"/>
      <c r="M782" s="81"/>
      <c r="N782" s="81"/>
      <c r="O782" s="81"/>
      <c r="P782" s="81" t="s">
        <v>2278</v>
      </c>
      <c r="Q782" s="81" t="s">
        <v>413</v>
      </c>
      <c r="R782" s="81" t="s">
        <v>1383</v>
      </c>
      <c r="S782" s="81"/>
      <c r="T782" s="81"/>
      <c r="U782" s="81" t="s">
        <v>1390</v>
      </c>
      <c r="V782" s="81"/>
      <c r="W782" s="81"/>
      <c r="X782" s="81"/>
      <c r="Y782" s="81"/>
      <c r="Z782" s="81"/>
      <c r="AA782" s="21" t="s">
        <v>248</v>
      </c>
      <c r="AB782" s="81" t="s">
        <v>258</v>
      </c>
      <c r="AC782" s="81" t="s">
        <v>1115</v>
      </c>
      <c r="AD782" s="101">
        <v>44932</v>
      </c>
      <c r="AE782" s="21" t="str">
        <f t="shared" si="13"/>
        <v>AC_1430AML</v>
      </c>
      <c r="AF782" s="81" t="s">
        <v>2236</v>
      </c>
      <c r="AG782" s="81" t="s">
        <v>1978</v>
      </c>
      <c r="AH782" s="81"/>
      <c r="AI782" s="81"/>
      <c r="AJ782" s="21" t="s">
        <v>1107</v>
      </c>
      <c r="AK782"/>
    </row>
    <row r="783" spans="1:37" ht="39.6">
      <c r="A783" s="21">
        <v>1431</v>
      </c>
      <c r="B783" s="81" t="s">
        <v>2132</v>
      </c>
      <c r="C783" s="81">
        <v>45.362661109999998</v>
      </c>
      <c r="D783" s="81">
        <v>4.19815</v>
      </c>
      <c r="E783" s="21"/>
      <c r="F783" s="81">
        <v>0</v>
      </c>
      <c r="G783" s="81"/>
      <c r="H783" s="81"/>
      <c r="I783" s="81"/>
      <c r="J783" s="81"/>
      <c r="K783" s="81"/>
      <c r="L783" s="81"/>
      <c r="M783" s="81"/>
      <c r="N783" s="81"/>
      <c r="O783" s="81"/>
      <c r="P783" s="81" t="s">
        <v>2278</v>
      </c>
      <c r="Q783" s="81" t="s">
        <v>413</v>
      </c>
      <c r="R783" s="81" t="s">
        <v>1383</v>
      </c>
      <c r="S783" s="81"/>
      <c r="T783" s="81"/>
      <c r="U783" s="81" t="s">
        <v>1390</v>
      </c>
      <c r="V783" s="81"/>
      <c r="W783" s="81"/>
      <c r="X783" s="81"/>
      <c r="Y783" s="81"/>
      <c r="Z783" s="81"/>
      <c r="AA783" s="21" t="s">
        <v>248</v>
      </c>
      <c r="AB783" s="81" t="s">
        <v>2307</v>
      </c>
      <c r="AC783" s="81" t="s">
        <v>1106</v>
      </c>
      <c r="AD783" s="101">
        <v>44932</v>
      </c>
      <c r="AE783" s="21" t="str">
        <f t="shared" si="13"/>
        <v>AC_1431AML</v>
      </c>
      <c r="AF783" s="81" t="s">
        <v>2236</v>
      </c>
      <c r="AG783" s="81" t="s">
        <v>1978</v>
      </c>
      <c r="AH783" s="81"/>
      <c r="AI783" s="81"/>
      <c r="AJ783" s="21" t="s">
        <v>1107</v>
      </c>
      <c r="AK783"/>
    </row>
    <row r="784" spans="1:37" ht="39.6">
      <c r="A784" s="21">
        <v>1432</v>
      </c>
      <c r="B784" s="81" t="s">
        <v>2133</v>
      </c>
      <c r="C784" s="21">
        <v>45.364913889999997</v>
      </c>
      <c r="D784" s="21">
        <v>4.2035555560000004</v>
      </c>
      <c r="E784" s="21"/>
      <c r="F784" s="81">
        <v>0</v>
      </c>
      <c r="M784" s="21"/>
      <c r="P784" s="81" t="s">
        <v>2278</v>
      </c>
      <c r="Q784" s="81" t="s">
        <v>413</v>
      </c>
      <c r="R784" s="81" t="s">
        <v>1383</v>
      </c>
      <c r="S784" s="81"/>
      <c r="T784" s="81"/>
      <c r="U784" s="81" t="s">
        <v>1390</v>
      </c>
      <c r="V784" s="81"/>
      <c r="W784" s="81"/>
      <c r="X784" s="81"/>
      <c r="Y784" s="81"/>
      <c r="AA784" s="21" t="s">
        <v>248</v>
      </c>
      <c r="AB784" s="21" t="s">
        <v>2307</v>
      </c>
      <c r="AC784" s="81" t="s">
        <v>1106</v>
      </c>
      <c r="AD784" s="35">
        <v>44932</v>
      </c>
      <c r="AE784" s="21" t="str">
        <f t="shared" si="13"/>
        <v>AC_1432AML</v>
      </c>
      <c r="AF784" s="81" t="s">
        <v>2236</v>
      </c>
      <c r="AG784" s="81" t="s">
        <v>1978</v>
      </c>
      <c r="AJ784" s="21" t="s">
        <v>1107</v>
      </c>
      <c r="AK784"/>
    </row>
    <row r="785" spans="1:37" ht="39.6">
      <c r="A785" s="21">
        <v>1433</v>
      </c>
      <c r="B785" s="81" t="s">
        <v>2134</v>
      </c>
      <c r="C785" s="21">
        <v>45.36949722</v>
      </c>
      <c r="D785" s="21">
        <v>4.2003750000000002</v>
      </c>
      <c r="E785" s="21"/>
      <c r="F785" s="81">
        <v>0</v>
      </c>
      <c r="M785" s="21"/>
      <c r="P785" s="81" t="s">
        <v>2278</v>
      </c>
      <c r="Q785" s="81" t="s">
        <v>413</v>
      </c>
      <c r="R785" s="81" t="s">
        <v>1383</v>
      </c>
      <c r="S785" s="81"/>
      <c r="T785" s="81"/>
      <c r="U785" s="81" t="s">
        <v>1390</v>
      </c>
      <c r="V785" s="81"/>
      <c r="W785" s="81"/>
      <c r="X785" s="81"/>
      <c r="Y785" s="81"/>
      <c r="AA785" s="21" t="s">
        <v>248</v>
      </c>
      <c r="AB785" s="21" t="s">
        <v>2307</v>
      </c>
      <c r="AC785" s="81" t="s">
        <v>1106</v>
      </c>
      <c r="AD785" s="35">
        <v>44932</v>
      </c>
      <c r="AE785" s="21" t="str">
        <f t="shared" si="13"/>
        <v>AC_1433AML</v>
      </c>
      <c r="AF785" s="81" t="s">
        <v>2236</v>
      </c>
      <c r="AG785" s="81" t="s">
        <v>1978</v>
      </c>
      <c r="AJ785" s="21" t="s">
        <v>1107</v>
      </c>
      <c r="AK785"/>
    </row>
    <row r="786" spans="1:37" ht="39.6">
      <c r="A786" s="21">
        <v>1434</v>
      </c>
      <c r="B786" s="81" t="s">
        <v>2135</v>
      </c>
      <c r="C786" s="21">
        <v>45.370630560000002</v>
      </c>
      <c r="D786" s="21">
        <v>4.2063694439999999</v>
      </c>
      <c r="E786" s="21"/>
      <c r="F786" s="81">
        <v>0</v>
      </c>
      <c r="M786" s="21"/>
      <c r="P786" s="81" t="s">
        <v>2278</v>
      </c>
      <c r="Q786" s="81" t="s">
        <v>413</v>
      </c>
      <c r="R786" s="81" t="s">
        <v>1383</v>
      </c>
      <c r="S786" s="81"/>
      <c r="T786" s="81"/>
      <c r="U786" s="81" t="s">
        <v>1390</v>
      </c>
      <c r="V786" s="81"/>
      <c r="W786" s="81"/>
      <c r="X786" s="81"/>
      <c r="Y786" s="81"/>
      <c r="AA786" s="21" t="s">
        <v>248</v>
      </c>
      <c r="AB786" s="21" t="s">
        <v>2307</v>
      </c>
      <c r="AC786" s="21" t="s">
        <v>1106</v>
      </c>
      <c r="AD786" s="35">
        <v>44932</v>
      </c>
      <c r="AE786" s="21" t="str">
        <f t="shared" si="13"/>
        <v>AC_1434AML</v>
      </c>
      <c r="AF786" s="81" t="s">
        <v>2236</v>
      </c>
      <c r="AG786" s="81" t="s">
        <v>1978</v>
      </c>
      <c r="AJ786" s="21" t="s">
        <v>1107</v>
      </c>
      <c r="AK786"/>
    </row>
    <row r="787" spans="1:37" ht="39.6">
      <c r="A787" s="21">
        <v>1435</v>
      </c>
      <c r="B787" s="81" t="s">
        <v>2136</v>
      </c>
      <c r="C787" s="21">
        <v>45.382808330000003</v>
      </c>
      <c r="D787" s="21">
        <v>4.2262250000000003</v>
      </c>
      <c r="E787" s="21"/>
      <c r="F787" s="81">
        <v>0</v>
      </c>
      <c r="M787" s="21"/>
      <c r="P787" s="81" t="s">
        <v>2278</v>
      </c>
      <c r="Q787" s="81" t="s">
        <v>413</v>
      </c>
      <c r="R787" s="81" t="s">
        <v>1383</v>
      </c>
      <c r="S787" s="81"/>
      <c r="T787" s="81"/>
      <c r="U787" s="81" t="s">
        <v>1390</v>
      </c>
      <c r="V787" s="81"/>
      <c r="W787" s="81"/>
      <c r="X787" s="81"/>
      <c r="Y787" s="81"/>
      <c r="AA787" s="21" t="s">
        <v>248</v>
      </c>
      <c r="AB787" s="21" t="s">
        <v>2307</v>
      </c>
      <c r="AC787" s="21" t="s">
        <v>1106</v>
      </c>
      <c r="AD787" s="35">
        <v>44932</v>
      </c>
      <c r="AE787" s="21" t="str">
        <f t="shared" si="13"/>
        <v>AC_1435AML</v>
      </c>
      <c r="AF787" s="81" t="s">
        <v>2236</v>
      </c>
      <c r="AG787" s="81" t="s">
        <v>1978</v>
      </c>
      <c r="AJ787" s="21" t="s">
        <v>1107</v>
      </c>
      <c r="AK787"/>
    </row>
    <row r="788" spans="1:37" ht="39.6">
      <c r="A788" s="21">
        <v>1436</v>
      </c>
      <c r="B788" s="81" t="s">
        <v>2137</v>
      </c>
      <c r="C788" s="21">
        <v>45.384333329999997</v>
      </c>
      <c r="D788" s="21">
        <v>4.1590111109999999</v>
      </c>
      <c r="E788" s="21"/>
      <c r="F788" s="81">
        <v>0</v>
      </c>
      <c r="M788" s="21"/>
      <c r="P788" s="81" t="s">
        <v>2278</v>
      </c>
      <c r="Q788" s="81" t="s">
        <v>413</v>
      </c>
      <c r="R788" s="81" t="s">
        <v>1383</v>
      </c>
      <c r="S788" s="81"/>
      <c r="T788" s="81"/>
      <c r="U788" s="81" t="s">
        <v>1390</v>
      </c>
      <c r="V788" s="81"/>
      <c r="W788" s="81"/>
      <c r="X788" s="81"/>
      <c r="Y788" s="81"/>
      <c r="AA788" s="21" t="s">
        <v>248</v>
      </c>
      <c r="AB788" s="21" t="s">
        <v>2331</v>
      </c>
      <c r="AC788" s="81" t="s">
        <v>2390</v>
      </c>
      <c r="AD788" s="35">
        <v>44932</v>
      </c>
      <c r="AE788" s="21" t="str">
        <f t="shared" si="13"/>
        <v>AC_1436AML</v>
      </c>
      <c r="AF788" s="81" t="s">
        <v>2236</v>
      </c>
      <c r="AG788" s="81" t="s">
        <v>1978</v>
      </c>
      <c r="AJ788" s="21" t="s">
        <v>966</v>
      </c>
      <c r="AK788"/>
    </row>
    <row r="789" spans="1:37" ht="39.6">
      <c r="A789" s="21">
        <v>1437</v>
      </c>
      <c r="B789" s="81" t="s">
        <v>2138</v>
      </c>
      <c r="C789" s="21">
        <v>45.387880559999999</v>
      </c>
      <c r="D789" s="21">
        <v>4.2287888889999996</v>
      </c>
      <c r="E789" s="21"/>
      <c r="F789" s="81">
        <v>0</v>
      </c>
      <c r="M789" s="21"/>
      <c r="P789" s="81" t="s">
        <v>2278</v>
      </c>
      <c r="Q789" s="81" t="s">
        <v>413</v>
      </c>
      <c r="R789" s="81" t="s">
        <v>1383</v>
      </c>
      <c r="S789" s="81"/>
      <c r="T789" s="81"/>
      <c r="U789" s="81" t="s">
        <v>1390</v>
      </c>
      <c r="V789" s="81"/>
      <c r="W789" s="81"/>
      <c r="X789" s="81"/>
      <c r="Y789" s="81"/>
      <c r="AA789" s="21" t="s">
        <v>248</v>
      </c>
      <c r="AB789" s="21" t="s">
        <v>2139</v>
      </c>
      <c r="AC789" s="81" t="s">
        <v>1106</v>
      </c>
      <c r="AD789" s="35">
        <v>44932</v>
      </c>
      <c r="AE789" s="21" t="str">
        <f t="shared" si="13"/>
        <v>AC_1437AML</v>
      </c>
      <c r="AF789" s="81" t="s">
        <v>2236</v>
      </c>
      <c r="AG789" s="81" t="s">
        <v>1978</v>
      </c>
      <c r="AJ789" s="21" t="s">
        <v>1107</v>
      </c>
      <c r="AK789"/>
    </row>
    <row r="790" spans="1:37" ht="26.4">
      <c r="A790" s="21">
        <v>1605</v>
      </c>
      <c r="B790" s="81" t="s">
        <v>2705</v>
      </c>
      <c r="C790" s="34">
        <v>45.176609999999997</v>
      </c>
      <c r="D790" s="34">
        <v>4.3125799999999996</v>
      </c>
      <c r="E790" s="21" t="s">
        <v>2713</v>
      </c>
      <c r="F790" s="81">
        <v>18</v>
      </c>
      <c r="G790" s="21">
        <v>0</v>
      </c>
      <c r="H790" s="21" t="s">
        <v>140</v>
      </c>
      <c r="I790" s="21" t="s">
        <v>139</v>
      </c>
      <c r="J790" s="57" t="s">
        <v>139</v>
      </c>
      <c r="K790" s="21" t="s">
        <v>140</v>
      </c>
      <c r="M790" s="21" t="s">
        <v>1636</v>
      </c>
      <c r="P790" s="81" t="s">
        <v>2278</v>
      </c>
      <c r="Q790" s="81" t="s">
        <v>120</v>
      </c>
      <c r="R790" s="81" t="s">
        <v>1974</v>
      </c>
      <c r="S790" s="81"/>
      <c r="T790" s="81" t="s">
        <v>24</v>
      </c>
      <c r="U790" s="81"/>
      <c r="V790" s="81"/>
      <c r="W790" s="81"/>
      <c r="X790" s="81"/>
      <c r="Y790" s="81" t="s">
        <v>490</v>
      </c>
      <c r="AA790" s="21" t="s">
        <v>248</v>
      </c>
      <c r="AB790" s="21" t="s">
        <v>1120</v>
      </c>
      <c r="AC790" s="21" t="s">
        <v>1121</v>
      </c>
      <c r="AD790" s="53">
        <v>45866</v>
      </c>
      <c r="AE790" s="21" t="str">
        <f t="shared" si="13"/>
        <v>AC_1605AML</v>
      </c>
      <c r="AF790" s="119"/>
      <c r="AG790" s="119"/>
      <c r="AH790" s="20"/>
      <c r="AI790" s="21" t="s">
        <v>872</v>
      </c>
      <c r="AJ790" s="21" t="s">
        <v>1122</v>
      </c>
      <c r="AK790"/>
    </row>
    <row r="791" spans="1:37" ht="26.4">
      <c r="A791" s="21">
        <v>1606</v>
      </c>
      <c r="B791" s="82" t="s">
        <v>2706</v>
      </c>
      <c r="C791" s="34">
        <v>45.210028000000001</v>
      </c>
      <c r="D791" s="34">
        <v>4.3510330000000002</v>
      </c>
      <c r="E791" s="21" t="s">
        <v>2714</v>
      </c>
      <c r="F791" s="81">
        <v>50</v>
      </c>
      <c r="G791" s="57">
        <v>0</v>
      </c>
      <c r="H791" s="21" t="s">
        <v>140</v>
      </c>
      <c r="I791" s="21" t="s">
        <v>139</v>
      </c>
      <c r="J791" s="57" t="s">
        <v>139</v>
      </c>
      <c r="K791" s="21" t="s">
        <v>140</v>
      </c>
      <c r="M791" s="21"/>
      <c r="P791" s="81" t="s">
        <v>1379</v>
      </c>
      <c r="Q791" s="81" t="s">
        <v>185</v>
      </c>
      <c r="R791" s="81" t="s">
        <v>1976</v>
      </c>
      <c r="S791" s="81"/>
      <c r="T791" s="81" t="s">
        <v>24</v>
      </c>
      <c r="U791" s="81"/>
      <c r="V791" s="81"/>
      <c r="W791" s="81"/>
      <c r="X791" s="81"/>
      <c r="Y791" s="81"/>
      <c r="AA791" s="21" t="s">
        <v>248</v>
      </c>
      <c r="AB791" s="21" t="s">
        <v>1125</v>
      </c>
      <c r="AC791" s="21" t="s">
        <v>1126</v>
      </c>
      <c r="AD791" s="53">
        <v>45866</v>
      </c>
      <c r="AE791" s="21" t="str">
        <f t="shared" si="13"/>
        <v>AC_1606AML</v>
      </c>
      <c r="AF791" s="119"/>
      <c r="AG791" s="119"/>
      <c r="AH791" s="20"/>
      <c r="AI791" s="21" t="s">
        <v>872</v>
      </c>
      <c r="AJ791" s="21" t="s">
        <v>1122</v>
      </c>
      <c r="AK791"/>
    </row>
    <row r="792" spans="1:37" ht="26.4">
      <c r="A792" s="21">
        <v>1607</v>
      </c>
      <c r="B792" s="82" t="s">
        <v>2707</v>
      </c>
      <c r="C792" s="34">
        <v>45.213742000000003</v>
      </c>
      <c r="D792" s="34">
        <v>4.3441679999999998</v>
      </c>
      <c r="E792" s="21" t="s">
        <v>2715</v>
      </c>
      <c r="F792" s="81">
        <v>7</v>
      </c>
      <c r="G792" s="21">
        <v>0</v>
      </c>
      <c r="H792" s="21" t="s">
        <v>140</v>
      </c>
      <c r="I792" s="21" t="s">
        <v>139</v>
      </c>
      <c r="J792" s="57" t="s">
        <v>139</v>
      </c>
      <c r="K792" s="21" t="s">
        <v>140</v>
      </c>
      <c r="M792" s="21" t="s">
        <v>2716</v>
      </c>
      <c r="P792" s="81" t="s">
        <v>2278</v>
      </c>
      <c r="Q792" s="81" t="s">
        <v>185</v>
      </c>
      <c r="R792" s="81" t="s">
        <v>1976</v>
      </c>
      <c r="S792" s="81"/>
      <c r="T792" s="81" t="s">
        <v>24</v>
      </c>
      <c r="U792" s="81"/>
      <c r="V792" s="81"/>
      <c r="W792" s="81"/>
      <c r="X792" s="81"/>
      <c r="Y792" s="81"/>
      <c r="AA792" s="21" t="s">
        <v>248</v>
      </c>
      <c r="AB792" s="21" t="s">
        <v>1125</v>
      </c>
      <c r="AC792" s="81" t="s">
        <v>1126</v>
      </c>
      <c r="AD792" s="53">
        <v>45866</v>
      </c>
      <c r="AE792" s="21" t="str">
        <f t="shared" si="13"/>
        <v>AC_1607AML</v>
      </c>
      <c r="AF792" s="119"/>
      <c r="AG792" s="119"/>
      <c r="AH792" s="20"/>
      <c r="AK792"/>
    </row>
    <row r="793" spans="1:37" ht="26.4">
      <c r="A793" s="21">
        <v>1608</v>
      </c>
      <c r="B793" s="82" t="s">
        <v>2708</v>
      </c>
      <c r="C793" s="34">
        <v>45.218649999999997</v>
      </c>
      <c r="D793" s="34">
        <v>4.3383989999999999</v>
      </c>
      <c r="E793" s="21" t="s">
        <v>2717</v>
      </c>
      <c r="F793" s="81">
        <v>40</v>
      </c>
      <c r="G793" s="21">
        <v>0</v>
      </c>
      <c r="H793" s="21" t="s">
        <v>140</v>
      </c>
      <c r="I793" s="21" t="s">
        <v>139</v>
      </c>
      <c r="J793" s="57" t="s">
        <v>139</v>
      </c>
      <c r="K793" s="21" t="s">
        <v>140</v>
      </c>
      <c r="M793" s="21"/>
      <c r="P793" s="81" t="s">
        <v>1379</v>
      </c>
      <c r="Q793" s="81" t="s">
        <v>185</v>
      </c>
      <c r="R793" s="81" t="s">
        <v>1976</v>
      </c>
      <c r="S793" s="81"/>
      <c r="T793" s="81" t="s">
        <v>24</v>
      </c>
      <c r="U793" s="81"/>
      <c r="V793" s="81"/>
      <c r="W793" s="81"/>
      <c r="X793" s="81"/>
      <c r="Y793" s="81"/>
      <c r="AA793" s="21" t="s">
        <v>248</v>
      </c>
      <c r="AB793" s="21" t="s">
        <v>1125</v>
      </c>
      <c r="AC793" s="21" t="s">
        <v>1126</v>
      </c>
      <c r="AD793" s="53">
        <v>45866</v>
      </c>
      <c r="AE793" s="21" t="str">
        <f t="shared" ref="AE793:AE813" si="14">CONCATENATE("AC_",A793,"AML")</f>
        <v>AC_1608AML</v>
      </c>
      <c r="AF793" s="119"/>
      <c r="AG793" s="119"/>
      <c r="AH793" s="20"/>
      <c r="AK793"/>
    </row>
    <row r="794" spans="1:37" ht="26.4">
      <c r="A794" s="21">
        <v>1609</v>
      </c>
      <c r="B794" s="82" t="s">
        <v>2709</v>
      </c>
      <c r="C794" s="34">
        <v>45.224454000000001</v>
      </c>
      <c r="D794" s="34">
        <v>4.3478310000000002</v>
      </c>
      <c r="E794" s="21" t="s">
        <v>2718</v>
      </c>
      <c r="F794" s="81"/>
      <c r="J794" s="57"/>
      <c r="M794" s="21"/>
      <c r="P794" s="81" t="s">
        <v>137</v>
      </c>
      <c r="Q794" s="81" t="s">
        <v>120</v>
      </c>
      <c r="R794" s="81" t="s">
        <v>1974</v>
      </c>
      <c r="S794" s="81"/>
      <c r="T794" s="81"/>
      <c r="U794" s="81"/>
      <c r="V794" s="81"/>
      <c r="W794" s="81"/>
      <c r="X794" s="81"/>
      <c r="Y794" s="81"/>
      <c r="AA794" s="21" t="s">
        <v>248</v>
      </c>
      <c r="AB794" s="21" t="s">
        <v>1108</v>
      </c>
      <c r="AC794" s="21" t="s">
        <v>1109</v>
      </c>
      <c r="AD794" s="53">
        <v>45866</v>
      </c>
      <c r="AE794" s="21" t="str">
        <f t="shared" si="14"/>
        <v>AC_1609AML</v>
      </c>
      <c r="AF794" s="119"/>
      <c r="AG794" s="119"/>
      <c r="AH794" s="20"/>
      <c r="AI794" s="21" t="s">
        <v>872</v>
      </c>
      <c r="AJ794" s="21" t="s">
        <v>966</v>
      </c>
      <c r="AK794"/>
    </row>
    <row r="795" spans="1:37">
      <c r="A795" s="21">
        <v>1610</v>
      </c>
      <c r="B795" s="3" t="s">
        <v>2710</v>
      </c>
      <c r="C795" s="34">
        <v>45.224454000000001</v>
      </c>
      <c r="D795" s="34">
        <v>4.3478310000000002</v>
      </c>
      <c r="E795" s="21" t="s">
        <v>2719</v>
      </c>
      <c r="J795" s="57"/>
      <c r="M795" s="21"/>
      <c r="P795" s="21" t="s">
        <v>137</v>
      </c>
      <c r="Q795" s="21" t="s">
        <v>120</v>
      </c>
      <c r="R795" s="21" t="s">
        <v>1974</v>
      </c>
      <c r="AA795" s="21" t="s">
        <v>248</v>
      </c>
      <c r="AB795" s="21" t="s">
        <v>1125</v>
      </c>
      <c r="AC795" s="21" t="s">
        <v>1126</v>
      </c>
      <c r="AD795" s="53">
        <v>45866</v>
      </c>
      <c r="AE795" s="21" t="str">
        <f t="shared" si="14"/>
        <v>AC_1610AML</v>
      </c>
      <c r="AF795" s="20"/>
      <c r="AG795" s="20"/>
      <c r="AH795" s="20"/>
      <c r="AK795"/>
    </row>
    <row r="796" spans="1:37" ht="26.4">
      <c r="A796" s="21">
        <v>1614</v>
      </c>
      <c r="B796" s="3" t="s">
        <v>2711</v>
      </c>
      <c r="C796" s="34">
        <v>45.256410000000002</v>
      </c>
      <c r="D796" s="34">
        <v>4.3040795779999996</v>
      </c>
      <c r="E796" s="21" t="s">
        <v>2720</v>
      </c>
      <c r="F796" s="21">
        <v>20</v>
      </c>
      <c r="G796" s="21">
        <v>0</v>
      </c>
      <c r="H796" s="21" t="s">
        <v>140</v>
      </c>
      <c r="I796" s="21" t="s">
        <v>139</v>
      </c>
      <c r="J796" s="57" t="s">
        <v>139</v>
      </c>
      <c r="K796" s="21" t="s">
        <v>140</v>
      </c>
      <c r="M796" s="81"/>
      <c r="P796" s="81" t="s">
        <v>2278</v>
      </c>
      <c r="Q796" s="21" t="s">
        <v>120</v>
      </c>
      <c r="R796" s="21" t="s">
        <v>1976</v>
      </c>
      <c r="T796" s="21" t="s">
        <v>24</v>
      </c>
      <c r="AA796" s="21" t="s">
        <v>248</v>
      </c>
      <c r="AB796" s="21" t="s">
        <v>2712</v>
      </c>
      <c r="AD796" s="53">
        <v>45866</v>
      </c>
      <c r="AE796" s="21" t="str">
        <f t="shared" si="14"/>
        <v>AC_1614AML</v>
      </c>
      <c r="AF796" s="20"/>
      <c r="AG796" s="20"/>
      <c r="AH796" s="20"/>
      <c r="AK796"/>
    </row>
    <row r="797" spans="1:37" ht="39.6">
      <c r="A797" s="21">
        <v>2</v>
      </c>
      <c r="B797" s="81" t="s">
        <v>8</v>
      </c>
      <c r="C797" s="67">
        <v>45.548031999999999</v>
      </c>
      <c r="D797" s="67">
        <v>4.4379629999999999</v>
      </c>
      <c r="E797" s="81" t="s">
        <v>9</v>
      </c>
      <c r="F797" s="81">
        <v>20</v>
      </c>
      <c r="G797" s="81">
        <v>0</v>
      </c>
      <c r="H797" s="81"/>
      <c r="I797" s="21" t="s">
        <v>139</v>
      </c>
      <c r="J797" s="21" t="s">
        <v>139</v>
      </c>
      <c r="K797" s="81"/>
      <c r="L797" s="81"/>
      <c r="M797" s="81"/>
      <c r="N797" s="81"/>
      <c r="O797" s="81"/>
      <c r="P797" s="81" t="s">
        <v>2278</v>
      </c>
      <c r="Q797" s="81" t="s">
        <v>120</v>
      </c>
      <c r="R797" s="81" t="s">
        <v>1976</v>
      </c>
      <c r="S797" s="81"/>
      <c r="T797" s="81" t="s">
        <v>10</v>
      </c>
      <c r="U797" s="21" t="s">
        <v>1390</v>
      </c>
      <c r="V797" s="81"/>
      <c r="W797" s="81"/>
      <c r="X797" s="81"/>
      <c r="Z797" s="81"/>
      <c r="AA797" s="21" t="s">
        <v>11</v>
      </c>
      <c r="AB797" s="81" t="s">
        <v>874</v>
      </c>
      <c r="AC797" s="81" t="s">
        <v>875</v>
      </c>
      <c r="AD797" s="101">
        <v>44753</v>
      </c>
      <c r="AE797" s="81" t="str">
        <f t="shared" si="14"/>
        <v>AC_2AML</v>
      </c>
      <c r="AF797" s="119"/>
      <c r="AG797" s="119"/>
      <c r="AH797" s="119"/>
      <c r="AI797" s="21" t="s">
        <v>876</v>
      </c>
      <c r="AJ797" s="21" t="s">
        <v>877</v>
      </c>
      <c r="AK797"/>
    </row>
    <row r="798" spans="1:37" ht="52.8">
      <c r="A798" s="21">
        <v>3</v>
      </c>
      <c r="B798" s="84" t="s">
        <v>12</v>
      </c>
      <c r="C798" s="58">
        <v>45.519134999999999</v>
      </c>
      <c r="D798" s="58">
        <v>4.592403</v>
      </c>
      <c r="E798" s="21" t="s">
        <v>13</v>
      </c>
      <c r="F798" s="21">
        <v>33</v>
      </c>
      <c r="G798" s="21">
        <v>0</v>
      </c>
      <c r="I798" s="21" t="s">
        <v>139</v>
      </c>
      <c r="J798" s="21" t="s">
        <v>139</v>
      </c>
      <c r="M798" s="21"/>
      <c r="P798" s="81" t="s">
        <v>2278</v>
      </c>
      <c r="Q798" s="21" t="s">
        <v>120</v>
      </c>
      <c r="R798" s="21" t="s">
        <v>1975</v>
      </c>
      <c r="T798" s="21" t="s">
        <v>6</v>
      </c>
      <c r="U798" s="21" t="s">
        <v>1390</v>
      </c>
      <c r="Z798" s="84"/>
      <c r="AA798" s="21" t="s">
        <v>11</v>
      </c>
      <c r="AB798" s="21" t="s">
        <v>878</v>
      </c>
      <c r="AC798" s="21" t="s">
        <v>879</v>
      </c>
      <c r="AD798" s="35">
        <v>44753</v>
      </c>
      <c r="AE798" s="81" t="str">
        <f t="shared" si="14"/>
        <v>AC_3AML</v>
      </c>
      <c r="AF798" s="20"/>
      <c r="AG798" s="20"/>
      <c r="AH798" s="20"/>
      <c r="AI798" s="21" t="s">
        <v>876</v>
      </c>
      <c r="AJ798" s="21" t="s">
        <v>877</v>
      </c>
      <c r="AK798"/>
    </row>
    <row r="799" spans="1:37" ht="78" customHeight="1">
      <c r="A799" s="21">
        <v>5</v>
      </c>
      <c r="B799" s="21" t="s">
        <v>2464</v>
      </c>
      <c r="C799" s="58">
        <v>45.391928999999998</v>
      </c>
      <c r="D799" s="58">
        <v>4.3219329999999996</v>
      </c>
      <c r="E799" s="21" t="s">
        <v>14</v>
      </c>
      <c r="F799" s="21">
        <v>22</v>
      </c>
      <c r="G799" s="21">
        <v>0</v>
      </c>
      <c r="I799" s="21" t="s">
        <v>139</v>
      </c>
      <c r="J799" s="21" t="s">
        <v>139</v>
      </c>
      <c r="M799" s="21"/>
      <c r="P799" s="21" t="s">
        <v>2278</v>
      </c>
      <c r="Q799" s="21" t="s">
        <v>120</v>
      </c>
      <c r="R799" s="21" t="s">
        <v>1974</v>
      </c>
      <c r="T799" s="21" t="s">
        <v>10</v>
      </c>
      <c r="U799" s="21" t="s">
        <v>1390</v>
      </c>
      <c r="AA799" s="21" t="s">
        <v>11</v>
      </c>
      <c r="AB799" s="21" t="s">
        <v>880</v>
      </c>
      <c r="AC799" s="21" t="s">
        <v>881</v>
      </c>
      <c r="AD799" s="35">
        <v>44753</v>
      </c>
      <c r="AE799" s="21" t="str">
        <f t="shared" si="14"/>
        <v>AC_5AML</v>
      </c>
      <c r="AF799" s="20"/>
      <c r="AG799" s="20"/>
      <c r="AH799" s="20"/>
      <c r="AI799" s="21" t="s">
        <v>876</v>
      </c>
      <c r="AJ799" s="21" t="s">
        <v>877</v>
      </c>
      <c r="AK799"/>
    </row>
    <row r="800" spans="1:37" ht="39.6">
      <c r="A800" s="21">
        <v>6</v>
      </c>
      <c r="B800" s="21" t="s">
        <v>15</v>
      </c>
      <c r="C800" s="58">
        <v>45.53246</v>
      </c>
      <c r="D800" s="58">
        <v>4.3751980000000001</v>
      </c>
      <c r="E800" s="85" t="s">
        <v>2481</v>
      </c>
      <c r="F800" s="21">
        <v>20</v>
      </c>
      <c r="G800" s="21">
        <v>0</v>
      </c>
      <c r="I800" s="21" t="s">
        <v>139</v>
      </c>
      <c r="J800" s="21" t="s">
        <v>139</v>
      </c>
      <c r="M800" s="21"/>
      <c r="P800" s="21" t="s">
        <v>2278</v>
      </c>
      <c r="Q800" s="21" t="s">
        <v>120</v>
      </c>
      <c r="R800" s="21" t="s">
        <v>1974</v>
      </c>
      <c r="T800" s="21" t="s">
        <v>10</v>
      </c>
      <c r="U800" s="21" t="s">
        <v>1390</v>
      </c>
      <c r="AA800" s="21" t="s">
        <v>11</v>
      </c>
      <c r="AB800" s="21" t="s">
        <v>882</v>
      </c>
      <c r="AC800" s="21" t="s">
        <v>883</v>
      </c>
      <c r="AD800" s="35">
        <v>44753</v>
      </c>
      <c r="AE800" s="21" t="str">
        <f t="shared" si="14"/>
        <v>AC_6AML</v>
      </c>
      <c r="AF800" s="20"/>
      <c r="AG800" s="20"/>
      <c r="AH800" s="20"/>
      <c r="AI800" s="21" t="s">
        <v>876</v>
      </c>
      <c r="AJ800" s="21" t="s">
        <v>877</v>
      </c>
      <c r="AK800"/>
    </row>
    <row r="801" spans="1:37" ht="39.6">
      <c r="A801" s="21">
        <v>12</v>
      </c>
      <c r="B801" s="21" t="s">
        <v>16</v>
      </c>
      <c r="C801" s="58">
        <v>45.475740000000002</v>
      </c>
      <c r="D801" s="58">
        <v>4.4269379999999998</v>
      </c>
      <c r="E801" s="85" t="s">
        <v>2482</v>
      </c>
      <c r="F801" s="21">
        <v>80</v>
      </c>
      <c r="G801" s="21">
        <v>2</v>
      </c>
      <c r="I801" s="21" t="s">
        <v>139</v>
      </c>
      <c r="J801" s="21" t="s">
        <v>139</v>
      </c>
      <c r="M801" s="21"/>
      <c r="P801" s="21" t="s">
        <v>2278</v>
      </c>
      <c r="Q801" s="21" t="s">
        <v>120</v>
      </c>
      <c r="R801" s="21" t="s">
        <v>1976</v>
      </c>
      <c r="T801" s="21" t="s">
        <v>10</v>
      </c>
      <c r="U801" s="21" t="s">
        <v>1390</v>
      </c>
      <c r="AA801" s="21" t="s">
        <v>11</v>
      </c>
      <c r="AB801" s="21" t="s">
        <v>884</v>
      </c>
      <c r="AC801" s="21" t="s">
        <v>885</v>
      </c>
      <c r="AD801" s="35">
        <v>44753</v>
      </c>
      <c r="AE801" s="21" t="str">
        <f t="shared" si="14"/>
        <v>AC_12AML</v>
      </c>
      <c r="AF801" s="20"/>
      <c r="AG801" s="20"/>
      <c r="AH801" s="20"/>
      <c r="AI801" s="21" t="s">
        <v>876</v>
      </c>
      <c r="AJ801" s="21" t="s">
        <v>877</v>
      </c>
      <c r="AK801"/>
    </row>
    <row r="802" spans="1:37" ht="39.6">
      <c r="A802" s="21">
        <v>52</v>
      </c>
      <c r="B802" s="21" t="s">
        <v>81</v>
      </c>
      <c r="C802" s="58">
        <v>45.384306000000002</v>
      </c>
      <c r="D802" s="58">
        <v>4.3008889999999997</v>
      </c>
      <c r="E802" s="85" t="s">
        <v>2483</v>
      </c>
      <c r="F802" s="21">
        <v>24</v>
      </c>
      <c r="G802" s="21">
        <v>0</v>
      </c>
      <c r="I802" s="21" t="s">
        <v>139</v>
      </c>
      <c r="J802" s="21" t="s">
        <v>139</v>
      </c>
      <c r="M802" s="21"/>
      <c r="P802" s="21" t="s">
        <v>2278</v>
      </c>
      <c r="Q802" s="21" t="s">
        <v>120</v>
      </c>
      <c r="R802" s="21" t="s">
        <v>1974</v>
      </c>
      <c r="T802" s="21" t="s">
        <v>10</v>
      </c>
      <c r="U802" s="21" t="s">
        <v>1390</v>
      </c>
      <c r="AA802" s="21" t="s">
        <v>11</v>
      </c>
      <c r="AB802" s="21" t="s">
        <v>952</v>
      </c>
      <c r="AC802" s="21" t="s">
        <v>953</v>
      </c>
      <c r="AD802" s="35">
        <v>44753</v>
      </c>
      <c r="AE802" s="21" t="str">
        <f t="shared" si="14"/>
        <v>AC_52AML</v>
      </c>
      <c r="AF802" s="20"/>
      <c r="AG802" s="20"/>
      <c r="AH802" s="20"/>
      <c r="AI802" s="21" t="s">
        <v>876</v>
      </c>
      <c r="AJ802" s="21" t="s">
        <v>877</v>
      </c>
      <c r="AK802"/>
    </row>
    <row r="803" spans="1:37" ht="39.6">
      <c r="A803" s="21">
        <v>53</v>
      </c>
      <c r="B803" s="21" t="s">
        <v>82</v>
      </c>
      <c r="C803" s="58">
        <v>45.528610999999998</v>
      </c>
      <c r="D803" s="58">
        <v>4.4325830000000002</v>
      </c>
      <c r="E803" s="85" t="s">
        <v>2483</v>
      </c>
      <c r="F803" s="21">
        <v>10</v>
      </c>
      <c r="G803" s="21">
        <v>0</v>
      </c>
      <c r="I803" s="21" t="s">
        <v>139</v>
      </c>
      <c r="J803" s="21" t="s">
        <v>139</v>
      </c>
      <c r="M803" s="21"/>
      <c r="P803" s="21" t="s">
        <v>2278</v>
      </c>
      <c r="Q803" s="21" t="s">
        <v>120</v>
      </c>
      <c r="R803" s="21" t="s">
        <v>1976</v>
      </c>
      <c r="T803" s="21" t="s">
        <v>10</v>
      </c>
      <c r="U803" s="21" t="s">
        <v>1390</v>
      </c>
      <c r="AA803" s="21" t="s">
        <v>11</v>
      </c>
      <c r="AB803" s="21" t="s">
        <v>874</v>
      </c>
      <c r="AC803" s="21" t="s">
        <v>875</v>
      </c>
      <c r="AD803" s="35">
        <v>44753</v>
      </c>
      <c r="AE803" s="21" t="str">
        <f t="shared" si="14"/>
        <v>AC_53AML</v>
      </c>
      <c r="AF803" s="20"/>
      <c r="AG803" s="20"/>
      <c r="AH803" s="20"/>
      <c r="AI803" s="21" t="s">
        <v>876</v>
      </c>
      <c r="AJ803" s="21" t="s">
        <v>877</v>
      </c>
      <c r="AK803"/>
    </row>
    <row r="804" spans="1:37" ht="39.6">
      <c r="A804" s="21">
        <v>56</v>
      </c>
      <c r="B804" s="21" t="s">
        <v>83</v>
      </c>
      <c r="C804" s="58">
        <v>45.519806000000003</v>
      </c>
      <c r="D804" s="58">
        <v>4.5921659999999997</v>
      </c>
      <c r="E804" s="85" t="s">
        <v>2484</v>
      </c>
      <c r="F804" s="21">
        <v>22</v>
      </c>
      <c r="G804" s="21">
        <v>0</v>
      </c>
      <c r="I804" s="21" t="s">
        <v>139</v>
      </c>
      <c r="J804" s="21" t="s">
        <v>139</v>
      </c>
      <c r="M804" s="21"/>
      <c r="P804" s="21" t="s">
        <v>2278</v>
      </c>
      <c r="Q804" s="21" t="s">
        <v>120</v>
      </c>
      <c r="R804" s="21" t="s">
        <v>1975</v>
      </c>
      <c r="T804" s="21" t="s">
        <v>66</v>
      </c>
      <c r="U804" s="21" t="s">
        <v>1390</v>
      </c>
      <c r="AA804" s="21" t="s">
        <v>11</v>
      </c>
      <c r="AB804" s="21" t="s">
        <v>878</v>
      </c>
      <c r="AC804" s="21" t="s">
        <v>879</v>
      </c>
      <c r="AD804" s="35">
        <v>44753</v>
      </c>
      <c r="AE804" s="21" t="str">
        <f t="shared" si="14"/>
        <v>AC_56AML</v>
      </c>
      <c r="AF804" s="20"/>
      <c r="AG804" s="20"/>
      <c r="AH804" s="20"/>
      <c r="AI804" s="21" t="s">
        <v>876</v>
      </c>
      <c r="AJ804" s="21" t="s">
        <v>877</v>
      </c>
      <c r="AK804"/>
    </row>
    <row r="805" spans="1:37" ht="39.6">
      <c r="A805" s="21">
        <v>59</v>
      </c>
      <c r="B805" s="21" t="s">
        <v>84</v>
      </c>
      <c r="C805" s="58">
        <v>45.394795999999999</v>
      </c>
      <c r="D805" s="58">
        <v>4.3216289999999997</v>
      </c>
      <c r="E805" s="21"/>
      <c r="F805" s="21">
        <v>46</v>
      </c>
      <c r="G805" s="21">
        <v>0</v>
      </c>
      <c r="I805" s="21" t="s">
        <v>139</v>
      </c>
      <c r="J805" s="21" t="s">
        <v>139</v>
      </c>
      <c r="M805" s="21"/>
      <c r="P805" s="21" t="s">
        <v>2278</v>
      </c>
      <c r="Q805" s="21" t="s">
        <v>867</v>
      </c>
      <c r="R805" s="21" t="s">
        <v>1974</v>
      </c>
      <c r="T805" s="21" t="s">
        <v>28</v>
      </c>
      <c r="U805" s="21" t="s">
        <v>1390</v>
      </c>
      <c r="AA805" s="21" t="s">
        <v>11</v>
      </c>
      <c r="AB805" s="21" t="s">
        <v>880</v>
      </c>
      <c r="AC805" s="21" t="s">
        <v>881</v>
      </c>
      <c r="AD805" s="35">
        <v>44753</v>
      </c>
      <c r="AE805" s="21" t="str">
        <f t="shared" si="14"/>
        <v>AC_59AML</v>
      </c>
      <c r="AF805" s="20"/>
      <c r="AG805" s="20"/>
      <c r="AH805" s="20"/>
      <c r="AI805" s="21" t="s">
        <v>876</v>
      </c>
      <c r="AJ805" s="21" t="s">
        <v>877</v>
      </c>
      <c r="AK805"/>
    </row>
    <row r="806" spans="1:37" ht="46.8">
      <c r="A806" s="21">
        <v>60</v>
      </c>
      <c r="B806" s="21" t="s">
        <v>85</v>
      </c>
      <c r="C806" s="58">
        <v>45.419148</v>
      </c>
      <c r="D806" s="58">
        <v>4.3129489999999997</v>
      </c>
      <c r="E806" s="85" t="s">
        <v>2485</v>
      </c>
      <c r="F806" s="21">
        <v>35</v>
      </c>
      <c r="G806" s="21">
        <v>0</v>
      </c>
      <c r="I806" s="21" t="s">
        <v>139</v>
      </c>
      <c r="J806" s="21" t="s">
        <v>139</v>
      </c>
      <c r="M806" s="21"/>
      <c r="P806" s="21" t="s">
        <v>2278</v>
      </c>
      <c r="Q806" s="21" t="s">
        <v>120</v>
      </c>
      <c r="R806" s="21" t="s">
        <v>1976</v>
      </c>
      <c r="T806" s="21" t="s">
        <v>10</v>
      </c>
      <c r="U806" s="21" t="s">
        <v>1390</v>
      </c>
      <c r="AA806" s="21" t="s">
        <v>11</v>
      </c>
      <c r="AB806" s="21" t="s">
        <v>954</v>
      </c>
      <c r="AC806" s="21" t="s">
        <v>955</v>
      </c>
      <c r="AD806" s="35">
        <v>44753</v>
      </c>
      <c r="AE806" s="21" t="str">
        <f t="shared" si="14"/>
        <v>AC_60AML</v>
      </c>
      <c r="AF806" s="20"/>
      <c r="AG806" s="20"/>
      <c r="AH806" s="20"/>
      <c r="AI806" s="21" t="s">
        <v>876</v>
      </c>
      <c r="AJ806" s="21" t="s">
        <v>877</v>
      </c>
      <c r="AK806"/>
    </row>
    <row r="807" spans="1:37" ht="39.6">
      <c r="A807" s="21">
        <v>61</v>
      </c>
      <c r="B807" s="21" t="s">
        <v>86</v>
      </c>
      <c r="C807" s="58">
        <v>45.492991000000004</v>
      </c>
      <c r="D807" s="58">
        <v>4.4348580000000002</v>
      </c>
      <c r="E807" s="85" t="s">
        <v>2486</v>
      </c>
      <c r="F807" s="21">
        <v>25</v>
      </c>
      <c r="G807" s="21">
        <v>0</v>
      </c>
      <c r="I807" s="21" t="s">
        <v>139</v>
      </c>
      <c r="J807" s="21" t="s">
        <v>139</v>
      </c>
      <c r="M807" s="21"/>
      <c r="P807" s="21" t="s">
        <v>2278</v>
      </c>
      <c r="Q807" s="21" t="s">
        <v>120</v>
      </c>
      <c r="R807" s="21" t="s">
        <v>1976</v>
      </c>
      <c r="T807" s="21" t="s">
        <v>10</v>
      </c>
      <c r="U807" s="21" t="s">
        <v>1390</v>
      </c>
      <c r="AA807" s="21" t="s">
        <v>11</v>
      </c>
      <c r="AB807" s="21" t="s">
        <v>956</v>
      </c>
      <c r="AC807" s="21" t="s">
        <v>957</v>
      </c>
      <c r="AD807" s="35">
        <v>44753</v>
      </c>
      <c r="AE807" s="21" t="str">
        <f t="shared" si="14"/>
        <v>AC_61AML</v>
      </c>
      <c r="AF807" s="20"/>
      <c r="AG807" s="20"/>
      <c r="AH807" s="20"/>
      <c r="AI807" s="21" t="s">
        <v>876</v>
      </c>
      <c r="AJ807" s="21" t="s">
        <v>877</v>
      </c>
      <c r="AK807"/>
    </row>
    <row r="808" spans="1:37" ht="46.8">
      <c r="A808" s="21">
        <v>62</v>
      </c>
      <c r="B808" s="21" t="s">
        <v>87</v>
      </c>
      <c r="C808" s="58">
        <v>45.496220999999998</v>
      </c>
      <c r="D808" s="58">
        <v>4.5264119999999997</v>
      </c>
      <c r="E808" s="85" t="s">
        <v>2487</v>
      </c>
      <c r="F808" s="21">
        <v>60</v>
      </c>
      <c r="G808" s="21">
        <v>0</v>
      </c>
      <c r="I808" s="21" t="s">
        <v>139</v>
      </c>
      <c r="J808" s="21" t="s">
        <v>139</v>
      </c>
      <c r="M808" s="21"/>
      <c r="P808" s="21" t="s">
        <v>2278</v>
      </c>
      <c r="Q808" s="21" t="s">
        <v>120</v>
      </c>
      <c r="R808" s="21" t="s">
        <v>1975</v>
      </c>
      <c r="U808" s="21" t="s">
        <v>1390</v>
      </c>
      <c r="AA808" s="21" t="s">
        <v>11</v>
      </c>
      <c r="AB808" s="21" t="s">
        <v>958</v>
      </c>
      <c r="AC808" s="21" t="s">
        <v>959</v>
      </c>
      <c r="AD808" s="35">
        <v>44753</v>
      </c>
      <c r="AE808" s="21" t="str">
        <f t="shared" si="14"/>
        <v>AC_62AML</v>
      </c>
      <c r="AF808" s="20"/>
      <c r="AG808" s="20"/>
      <c r="AH808" s="20"/>
      <c r="AI808" s="21" t="s">
        <v>876</v>
      </c>
      <c r="AJ808" s="21" t="s">
        <v>877</v>
      </c>
      <c r="AK808"/>
    </row>
    <row r="809" spans="1:37" ht="39.6">
      <c r="A809" s="21">
        <v>63</v>
      </c>
      <c r="B809" s="21" t="s">
        <v>88</v>
      </c>
      <c r="C809" s="58">
        <v>45.410305999999999</v>
      </c>
      <c r="D809" s="58">
        <v>4.3982479999999997</v>
      </c>
      <c r="E809" s="85" t="s">
        <v>2488</v>
      </c>
      <c r="F809" s="21">
        <v>46</v>
      </c>
      <c r="G809" s="21">
        <v>0</v>
      </c>
      <c r="I809" s="21" t="s">
        <v>139</v>
      </c>
      <c r="J809" s="21" t="s">
        <v>139</v>
      </c>
      <c r="M809" s="21"/>
      <c r="P809" s="21" t="s">
        <v>2278</v>
      </c>
      <c r="Q809" s="21" t="s">
        <v>120</v>
      </c>
      <c r="R809" s="21" t="s">
        <v>1975</v>
      </c>
      <c r="T809" s="21" t="s">
        <v>28</v>
      </c>
      <c r="U809" s="21" t="s">
        <v>1390</v>
      </c>
      <c r="AA809" s="21" t="s">
        <v>11</v>
      </c>
      <c r="AB809" s="21" t="s">
        <v>960</v>
      </c>
      <c r="AC809" s="21" t="s">
        <v>961</v>
      </c>
      <c r="AD809" s="35">
        <v>44753</v>
      </c>
      <c r="AE809" s="21" t="str">
        <f t="shared" si="14"/>
        <v>AC_63AML</v>
      </c>
      <c r="AF809" s="20"/>
      <c r="AG809" s="20"/>
      <c r="AH809" s="20"/>
      <c r="AI809" s="21" t="s">
        <v>876</v>
      </c>
      <c r="AJ809" s="21" t="s">
        <v>877</v>
      </c>
      <c r="AK809"/>
    </row>
    <row r="810" spans="1:37" s="1" customFormat="1" ht="39.6">
      <c r="A810" s="21">
        <v>65</v>
      </c>
      <c r="B810" s="21" t="s">
        <v>89</v>
      </c>
      <c r="C810" s="58">
        <v>45.473154000000001</v>
      </c>
      <c r="D810" s="58">
        <v>4.3663629999999998</v>
      </c>
      <c r="E810" s="85" t="s">
        <v>2489</v>
      </c>
      <c r="F810" s="21">
        <v>95</v>
      </c>
      <c r="G810" s="21">
        <v>0</v>
      </c>
      <c r="H810" s="21"/>
      <c r="I810" s="21" t="s">
        <v>139</v>
      </c>
      <c r="J810" s="21" t="s">
        <v>139</v>
      </c>
      <c r="K810" s="21"/>
      <c r="L810" s="21"/>
      <c r="M810" s="21"/>
      <c r="N810" s="21"/>
      <c r="O810" s="21"/>
      <c r="P810" s="21" t="s">
        <v>2278</v>
      </c>
      <c r="Q810" s="21" t="s">
        <v>120</v>
      </c>
      <c r="R810" s="21" t="s">
        <v>1975</v>
      </c>
      <c r="S810" s="21"/>
      <c r="T810" s="21" t="s">
        <v>10</v>
      </c>
      <c r="U810" s="21" t="s">
        <v>1390</v>
      </c>
      <c r="V810" s="21"/>
      <c r="W810" s="21"/>
      <c r="X810" s="21"/>
      <c r="Y810" s="21"/>
      <c r="Z810" s="21"/>
      <c r="AA810" s="21" t="s">
        <v>11</v>
      </c>
      <c r="AB810" s="21" t="s">
        <v>962</v>
      </c>
      <c r="AC810" s="21" t="s">
        <v>963</v>
      </c>
      <c r="AD810" s="35">
        <v>44753</v>
      </c>
      <c r="AE810" s="21" t="str">
        <f t="shared" si="14"/>
        <v>AC_65AML</v>
      </c>
      <c r="AF810" s="20"/>
      <c r="AG810" s="20"/>
      <c r="AH810" s="20"/>
      <c r="AI810" s="21" t="s">
        <v>876</v>
      </c>
      <c r="AJ810" s="21" t="s">
        <v>877</v>
      </c>
      <c r="AK810"/>
    </row>
    <row r="811" spans="1:37" s="1" customFormat="1" ht="26.4" customHeight="1">
      <c r="A811" s="21">
        <v>100</v>
      </c>
      <c r="B811" s="21" t="s">
        <v>131</v>
      </c>
      <c r="C811" s="58">
        <v>45.492707000000003</v>
      </c>
      <c r="D811" s="58">
        <v>4.3321199999999997</v>
      </c>
      <c r="E811" s="21"/>
      <c r="F811" s="21">
        <v>3</v>
      </c>
      <c r="G811" s="21">
        <v>0</v>
      </c>
      <c r="H811" s="21" t="s">
        <v>139</v>
      </c>
      <c r="I811" s="21"/>
      <c r="J811" s="21" t="s">
        <v>139</v>
      </c>
      <c r="K811" s="21"/>
      <c r="L811" s="21"/>
      <c r="M811" s="21"/>
      <c r="N811" s="21"/>
      <c r="O811" s="21"/>
      <c r="P811" s="21" t="s">
        <v>2278</v>
      </c>
      <c r="Q811" s="21" t="s">
        <v>120</v>
      </c>
      <c r="R811" s="21" t="s">
        <v>1976</v>
      </c>
      <c r="S811" s="21"/>
      <c r="T811" s="21"/>
      <c r="U811" s="21" t="s">
        <v>1390</v>
      </c>
      <c r="V811" s="21"/>
      <c r="W811" s="21"/>
      <c r="X811" s="21"/>
      <c r="Y811" s="21"/>
      <c r="Z811" s="21"/>
      <c r="AA811" s="21" t="s">
        <v>11</v>
      </c>
      <c r="AB811" s="21" t="s">
        <v>1019</v>
      </c>
      <c r="AC811" s="21" t="s">
        <v>1020</v>
      </c>
      <c r="AD811" s="35">
        <v>44753</v>
      </c>
      <c r="AE811" s="21" t="str">
        <f t="shared" si="14"/>
        <v>AC_100AML</v>
      </c>
      <c r="AF811" s="20"/>
      <c r="AG811" s="20"/>
      <c r="AH811" s="20"/>
      <c r="AI811" s="21" t="s">
        <v>876</v>
      </c>
      <c r="AJ811" s="21" t="s">
        <v>877</v>
      </c>
      <c r="AK811"/>
    </row>
    <row r="812" spans="1:37" ht="39.6">
      <c r="A812" s="21">
        <v>1550</v>
      </c>
      <c r="B812" s="21" t="s">
        <v>2465</v>
      </c>
      <c r="C812" s="21">
        <v>45.504804999999998</v>
      </c>
      <c r="D812" s="21">
        <v>4.5669219999999999</v>
      </c>
      <c r="E812" s="21" t="s">
        <v>2466</v>
      </c>
      <c r="F812" s="21">
        <v>39</v>
      </c>
      <c r="G812" s="21">
        <v>2</v>
      </c>
      <c r="H812" s="21" t="s">
        <v>1398</v>
      </c>
      <c r="I812" s="21" t="s">
        <v>1390</v>
      </c>
      <c r="J812" s="21" t="s">
        <v>1390</v>
      </c>
      <c r="K812" s="21" t="s">
        <v>1398</v>
      </c>
      <c r="M812" s="21" t="s">
        <v>2467</v>
      </c>
      <c r="O812" s="21">
        <v>2025</v>
      </c>
      <c r="P812" s="21" t="s">
        <v>2278</v>
      </c>
      <c r="Q812" s="21" t="s">
        <v>120</v>
      </c>
      <c r="R812" s="21" t="s">
        <v>1975</v>
      </c>
      <c r="T812" s="21" t="s">
        <v>2468</v>
      </c>
      <c r="U812" s="21" t="s">
        <v>1390</v>
      </c>
      <c r="X812" s="21" t="s">
        <v>2469</v>
      </c>
      <c r="Y812" s="21" t="s">
        <v>1398</v>
      </c>
      <c r="AA812" s="21" t="s">
        <v>11</v>
      </c>
      <c r="AB812" s="21" t="s">
        <v>2465</v>
      </c>
      <c r="AC812" s="21">
        <v>42103</v>
      </c>
      <c r="AD812" s="35">
        <v>45734</v>
      </c>
      <c r="AE812" s="21" t="str">
        <f t="shared" si="14"/>
        <v>AC_1550AML</v>
      </c>
      <c r="AI812" s="21" t="s">
        <v>876</v>
      </c>
      <c r="AJ812" s="21" t="s">
        <v>877</v>
      </c>
      <c r="AK812" s="3" t="s">
        <v>1385</v>
      </c>
    </row>
    <row r="813" spans="1:37" ht="78">
      <c r="A813" s="39">
        <v>1551</v>
      </c>
      <c r="B813" s="66" t="s">
        <v>2471</v>
      </c>
      <c r="C813" s="64">
        <v>45.543799999999997</v>
      </c>
      <c r="D813" s="64">
        <v>4.3228</v>
      </c>
      <c r="E813" s="64" t="s">
        <v>2470</v>
      </c>
      <c r="F813" s="64">
        <v>40</v>
      </c>
      <c r="G813" s="64"/>
      <c r="H813" s="81"/>
      <c r="I813" s="81"/>
      <c r="J813" s="81"/>
      <c r="K813" s="81"/>
      <c r="L813" s="81"/>
      <c r="M813" s="81"/>
      <c r="N813" s="81"/>
      <c r="O813" s="81"/>
      <c r="P813" s="81" t="s">
        <v>1379</v>
      </c>
      <c r="Q813" s="81" t="s">
        <v>185</v>
      </c>
      <c r="R813" s="81"/>
      <c r="S813" s="81"/>
      <c r="T813" s="81"/>
      <c r="U813" s="81"/>
      <c r="V813" s="81"/>
      <c r="W813" s="81"/>
      <c r="Z813" s="85" t="s">
        <v>2473</v>
      </c>
      <c r="AA813" s="21" t="s">
        <v>11</v>
      </c>
      <c r="AB813" s="21" t="s">
        <v>2472</v>
      </c>
      <c r="AD813" s="35">
        <v>45846</v>
      </c>
      <c r="AE813" s="21" t="str">
        <f t="shared" si="14"/>
        <v>AC_1551AML</v>
      </c>
      <c r="AI813" s="21" t="s">
        <v>876</v>
      </c>
      <c r="AJ813" s="21" t="s">
        <v>877</v>
      </c>
      <c r="AK813" s="3" t="s">
        <v>1385</v>
      </c>
    </row>
    <row r="1553" spans="1:1" ht="14.4">
      <c r="A1553" s="39"/>
    </row>
  </sheetData>
  <autoFilter ref="A1:AK813" xr:uid="{5EEB8FA8-8549-466B-9D5B-D69AFAFE0F58}">
    <sortState xmlns:xlrd2="http://schemas.microsoft.com/office/spreadsheetml/2017/richdata2" ref="A2:AK813">
      <sortCondition ref="AA1:AA813"/>
    </sortState>
  </autoFilter>
  <phoneticPr fontId="44" type="noConversion"/>
  <conditionalFormatting sqref="A1:A1048576">
    <cfRule type="duplicateValues" dxfId="32" priority="3"/>
  </conditionalFormatting>
  <conditionalFormatting sqref="A799:A800">
    <cfRule type="duplicateValues" dxfId="31" priority="12"/>
  </conditionalFormatting>
  <conditionalFormatting sqref="A801:A802">
    <cfRule type="duplicateValues" dxfId="30" priority="5"/>
  </conditionalFormatting>
  <conditionalFormatting sqref="A803:A1048576">
    <cfRule type="duplicateValues" dxfId="29" priority="33"/>
  </conditionalFormatting>
  <conditionalFormatting sqref="B1">
    <cfRule type="duplicateValues" dxfId="28" priority="23"/>
  </conditionalFormatting>
  <conditionalFormatting sqref="B193:B220">
    <cfRule type="duplicateValues" dxfId="27" priority="4"/>
  </conditionalFormatting>
  <conditionalFormatting sqref="B391:B392">
    <cfRule type="duplicateValues" dxfId="26" priority="16"/>
  </conditionalFormatting>
  <conditionalFormatting sqref="B439">
    <cfRule type="duplicateValues" dxfId="25" priority="2"/>
  </conditionalFormatting>
  <conditionalFormatting sqref="B576:B618">
    <cfRule type="duplicateValues" dxfId="24" priority="32"/>
  </conditionalFormatting>
  <conditionalFormatting sqref="B780:B794">
    <cfRule type="duplicateValues" dxfId="23" priority="31"/>
  </conditionalFormatting>
  <conditionalFormatting sqref="B795:B796 B771:B779 B2:B120 B420:B429 B393:B412 B221:B390 B122:B192">
    <cfRule type="duplicateValues" dxfId="22" priority="24"/>
  </conditionalFormatting>
  <conditionalFormatting sqref="B797">
    <cfRule type="duplicateValues" dxfId="21" priority="15"/>
  </conditionalFormatting>
  <conditionalFormatting sqref="B800">
    <cfRule type="duplicateValues" dxfId="20" priority="11"/>
  </conditionalFormatting>
  <conditionalFormatting sqref="B801:B802">
    <cfRule type="duplicateValues" dxfId="19" priority="7"/>
  </conditionalFormatting>
  <conditionalFormatting sqref="B803:B812 B814:B1048576">
    <cfRule type="duplicateValues" dxfId="18" priority="104"/>
  </conditionalFormatting>
  <conditionalFormatting sqref="B813">
    <cfRule type="duplicateValues" dxfId="17" priority="1"/>
  </conditionalFormatting>
  <conditionalFormatting sqref="Q607">
    <cfRule type="expression" dxfId="16" priority="20">
      <formula>#REF!="en cours"</formula>
    </cfRule>
    <cfRule type="expression" dxfId="15" priority="21">
      <formula>#REF!="oui"</formula>
    </cfRule>
    <cfRule type="expression" dxfId="14" priority="22">
      <formula>#REF!="non"</formula>
    </cfRule>
  </conditionalFormatting>
  <conditionalFormatting sqref="AA230:AC238">
    <cfRule type="expression" dxfId="13" priority="28">
      <formula>$E230="en cours"</formula>
    </cfRule>
    <cfRule type="expression" dxfId="12" priority="29">
      <formula>$E230="oui"</formula>
    </cfRule>
    <cfRule type="expression" dxfId="11" priority="30">
      <formula>$E230="non"</formula>
    </cfRule>
  </conditionalFormatting>
  <conditionalFormatting sqref="AA401:AC402">
    <cfRule type="expression" dxfId="10" priority="25">
      <formula>$L401="en cours"</formula>
    </cfRule>
    <cfRule type="expression" dxfId="9" priority="26">
      <formula>$L401="oui"</formula>
    </cfRule>
    <cfRule type="expression" dxfId="8" priority="27">
      <formula>$L401="non"</formula>
    </cfRule>
  </conditionalFormatting>
  <conditionalFormatting sqref="AA802:AC802">
    <cfRule type="expression" dxfId="7" priority="8">
      <formula>$E802="en cours"</formula>
    </cfRule>
    <cfRule type="expression" dxfId="6" priority="9">
      <formula>$E802="oui"</formula>
    </cfRule>
    <cfRule type="expression" dxfId="5" priority="10">
      <formula>$E802="non"</formula>
    </cfRule>
  </conditionalFormatting>
  <conditionalFormatting sqref="AE1:AE798">
    <cfRule type="duplicateValues" dxfId="4" priority="143"/>
  </conditionalFormatting>
  <conditionalFormatting sqref="AE799:AE800">
    <cfRule type="duplicateValues" dxfId="3" priority="13"/>
  </conditionalFormatting>
  <conditionalFormatting sqref="AE801:AE802">
    <cfRule type="duplicateValues" dxfId="2" priority="6"/>
  </conditionalFormatting>
  <conditionalFormatting sqref="AE803:AE1048576">
    <cfRule type="duplicateValues" dxfId="1" priority="34"/>
  </conditionalFormatting>
  <dataValidations count="6">
    <dataValidation type="list" showErrorMessage="1" sqref="H405:K407" xr:uid="{CBBC3FB4-FEEA-49A9-AF3D-5149F5AF9981}">
      <formula1>"NC,Oui,Non"</formula1>
      <formula2>0</formula2>
    </dataValidation>
    <dataValidation type="list" showErrorMessage="1" sqref="G124 H154:K155 H175:K175 H177:K180 G121 H401:K404 H416:K416 G116:G119 H78:K135 H245:K262" xr:uid="{01CF7538-56AD-432C-BDCC-2FEF656ADCC7}">
      <formula1>"NC,Oui,Non"</formula1>
    </dataValidation>
    <dataValidation type="list" allowBlank="1" showInputMessage="1" showErrorMessage="1" sqref="T112:T115 T79:T102 T39:T47 T3:T7" xr:uid="{6FF10A23-CF54-46FB-A98D-206F18C35F79}">
      <formula1>#REF!</formula1>
    </dataValidation>
    <dataValidation type="list" allowBlank="1" showInputMessage="1" showErrorMessage="1" sqref="T181:T191 T156:T174 T136:T153" xr:uid="{907A7BD3-C6DD-4FA1-B46C-F95E45BFDE40}">
      <formula1>$T$1:$T$4</formula1>
    </dataValidation>
    <dataValidation type="whole" allowBlank="1" showInputMessage="1" showErrorMessage="1" sqref="F193:G218 F439:G439 F813:G813" xr:uid="{9A95BA4B-5380-4B53-AE94-04E8D1E6BA55}">
      <formula1>0</formula1>
      <formula2>99999</formula2>
    </dataValidation>
    <dataValidation type="list" allowBlank="1" showInputMessage="1" showErrorMessage="1" sqref="H193:K220 H439:J439 H813:K813" xr:uid="{0825A979-D5FE-4807-86FD-46BF794C60BB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FF41-E50D-4CA2-AFAB-18038924111D}">
  <dimension ref="A1:K777"/>
  <sheetViews>
    <sheetView workbookViewId="0"/>
  </sheetViews>
  <sheetFormatPr baseColWidth="10" defaultRowHeight="13.2"/>
  <cols>
    <col min="1" max="1" width="35" style="3" bestFit="1" customWidth="1"/>
    <col min="3" max="5" width="28.6640625" customWidth="1"/>
    <col min="6" max="6" width="38.6640625" customWidth="1"/>
    <col min="7" max="7" width="33.21875" customWidth="1"/>
    <col min="8" max="8" width="33.21875" hidden="1" customWidth="1"/>
    <col min="9" max="9" width="33.21875" customWidth="1"/>
  </cols>
  <sheetData>
    <row r="1" spans="1:11" ht="66">
      <c r="A1" s="25" t="s">
        <v>817</v>
      </c>
      <c r="B1" s="25" t="s">
        <v>2454</v>
      </c>
      <c r="C1" s="25" t="s">
        <v>2455</v>
      </c>
      <c r="D1" s="25" t="s">
        <v>2456</v>
      </c>
      <c r="E1" s="25" t="s">
        <v>2462</v>
      </c>
      <c r="F1" s="25" t="s">
        <v>137</v>
      </c>
      <c r="G1" s="25" t="s">
        <v>2457</v>
      </c>
      <c r="H1" s="25" t="s">
        <v>2459</v>
      </c>
      <c r="I1" s="25" t="s">
        <v>2460</v>
      </c>
      <c r="J1" s="25" t="s">
        <v>2458</v>
      </c>
      <c r="K1" s="25" t="s">
        <v>2461</v>
      </c>
    </row>
    <row r="2" spans="1:11" ht="14.4">
      <c r="A2" s="22" t="s">
        <v>712</v>
      </c>
      <c r="B2">
        <f>COUNTIFS(BDD_finale!AA:AA,'analyse données'!A2,BDD_finale!U:U,"True")</f>
        <v>7</v>
      </c>
      <c r="C2">
        <f>COUNTIFS(BDD_finale!AA:AA,'analyse données'!A2,BDD_finale!Q:Q,"Aire de covoiturage",BDD_finale!U:U,"True")</f>
        <v>6</v>
      </c>
      <c r="D2">
        <f>COUNTIFS(BDD_finale!AA:AA,'analyse données'!A2,BDD_finale!Q:Q,"Place covoiturage sur parking",BDD_finale!U:U,"True")</f>
        <v>0</v>
      </c>
      <c r="E2">
        <f>COUNTIFS(BDD_finale!AA:AA,'analyse données'!A2,BDD_finale!Q:Q,"Sortie d'autoroute",BDD_finale!U:U,"True")</f>
        <v>0</v>
      </c>
      <c r="F2">
        <f>COUNTIFS(BDD_finale!AA:AA,'analyse données'!A2,BDD_finale!P:P,"Aire en projet")</f>
        <v>0</v>
      </c>
      <c r="G2">
        <f>COUNTIFS(BDD_finale!AA:AA,'analyse données'!A2,BDD_finale!Q:Q,"Arrêt-covoiturage",BDD_finale!U:U,"True")</f>
        <v>0</v>
      </c>
      <c r="H2">
        <f>SUMIFS(BDD_finale!F:F,BDD_finale!AA:AA,'analyse données'!A2,BDD_finale!U:U,"True")</f>
        <v>93</v>
      </c>
      <c r="I2">
        <f>SUMIFS(BDD_finale!F:F,BDD_finale!AA:AA,'analyse données'!A2,BDD_finale!P:P,"Lieu covoiturage existant")</f>
        <v>78</v>
      </c>
      <c r="J2">
        <f>C2+D2+E2</f>
        <v>6</v>
      </c>
      <c r="K2">
        <f>IF(J2=0,0,ROUND(I2/J2,0))</f>
        <v>13</v>
      </c>
    </row>
    <row r="3" spans="1:11">
      <c r="A3" s="3" t="s">
        <v>34</v>
      </c>
      <c r="B3">
        <f>COUNTIFS(BDD_finale!AA:AA,'analyse données'!A3,BDD_finale!U:U,"True")</f>
        <v>1</v>
      </c>
      <c r="C3">
        <f>COUNTIFS(BDD_finale!AA:AA,'analyse données'!A3,BDD_finale!Q:Q,"Aire de covoiturage",BDD_finale!U:U,"True")</f>
        <v>1</v>
      </c>
      <c r="D3">
        <f>COUNTIFS(BDD_finale!AA:AA,'analyse données'!A3,BDD_finale!Q:Q,"Place covoiturage sur parking",BDD_finale!U:U,"True")</f>
        <v>0</v>
      </c>
      <c r="E3">
        <f>COUNTIFS(BDD_finale!AA:AA,'analyse données'!A3,BDD_finale!Q:Q,"Sortie d'autoroute",BDD_finale!U:U,"True")</f>
        <v>0</v>
      </c>
      <c r="F3">
        <f>COUNTIFS(BDD_finale!AA:AA,'analyse données'!A3,BDD_finale!P:P,"Aire en projet")</f>
        <v>0</v>
      </c>
      <c r="G3">
        <f>COUNTIFS(BDD_finale!AA:AA,'analyse données'!A3,BDD_finale!Q:Q,"Arrêt-covoiturage",BDD_finale!U:U,"True")</f>
        <v>0</v>
      </c>
      <c r="H3">
        <f>SUMIFS(BDD_finale!F:F,BDD_finale!AA:AA,'analyse données'!A3,BDD_finale!U:U,"True")</f>
        <v>5</v>
      </c>
      <c r="I3">
        <f>SUMIFS(BDD_finale!F:F,BDD_finale!AA:AA,'analyse données'!A3,BDD_finale!P:P,"Lieu covoiturage existant")</f>
        <v>5</v>
      </c>
      <c r="J3">
        <f t="shared" ref="J3:J51" si="0">C3+D3+E3</f>
        <v>1</v>
      </c>
      <c r="K3">
        <f t="shared" ref="K3:K52" si="1">IF(J3=0,0,ROUND(I3/J3,0))</f>
        <v>5</v>
      </c>
    </row>
    <row r="4" spans="1:11">
      <c r="A4" s="21" t="s">
        <v>717</v>
      </c>
      <c r="B4">
        <f>COUNTIFS(BDD_finale!AA:AA,'analyse données'!A4,BDD_finale!U:U,"True")</f>
        <v>36</v>
      </c>
      <c r="C4">
        <f>COUNTIFS(BDD_finale!AA:AA,'analyse données'!A4,BDD_finale!Q:Q,"Aire de covoiturage",BDD_finale!U:U,"True")</f>
        <v>15</v>
      </c>
      <c r="D4">
        <f>COUNTIFS(BDD_finale!AA:AA,'analyse données'!A4,BDD_finale!Q:Q,"Place covoiturage sur parking",BDD_finale!U:U,"True")</f>
        <v>0</v>
      </c>
      <c r="E4">
        <f>COUNTIFS(BDD_finale!AA:AA,'analyse données'!A4,BDD_finale!Q:Q,"Sortie d'autoroute",BDD_finale!U:U,"True")</f>
        <v>0</v>
      </c>
      <c r="F4">
        <f>COUNTIFS(BDD_finale!AA:AA,'analyse données'!A4,BDD_finale!P:P,"Aire en projet")</f>
        <v>1</v>
      </c>
      <c r="G4">
        <f>COUNTIFS(BDD_finale!AA:AA,'analyse données'!A4,BDD_finale!Q:Q,"Arrêt-covoiturage",BDD_finale!U:U,"True")</f>
        <v>18</v>
      </c>
      <c r="H4">
        <f>SUMIFS(BDD_finale!F:F,BDD_finale!AA:AA,'analyse données'!A4,BDD_finale!U:U,"True")</f>
        <v>180</v>
      </c>
      <c r="I4">
        <f>SUMIFS(BDD_finale!F:F,BDD_finale!AA:AA,'analyse données'!A4,BDD_finale!P:P,"Lieu covoiturage existant")</f>
        <v>113</v>
      </c>
      <c r="J4">
        <f t="shared" si="0"/>
        <v>15</v>
      </c>
      <c r="K4">
        <f t="shared" si="1"/>
        <v>8</v>
      </c>
    </row>
    <row r="5" spans="1:11">
      <c r="A5" s="3" t="s">
        <v>117</v>
      </c>
      <c r="B5">
        <f>COUNTIFS(BDD_finale!AA:AA,'analyse données'!A5,BDD_finale!U:U,"True")</f>
        <v>3</v>
      </c>
      <c r="C5">
        <f>COUNTIFS(BDD_finale!AA:AA,'analyse données'!A5,BDD_finale!Q:Q,"Aire de covoiturage",BDD_finale!U:U,"True")</f>
        <v>3</v>
      </c>
      <c r="D5">
        <f>COUNTIFS(BDD_finale!AA:AA,'analyse données'!A5,BDD_finale!Q:Q,"Place covoiturage sur parking",BDD_finale!U:U,"True")</f>
        <v>0</v>
      </c>
      <c r="E5">
        <f>COUNTIFS(BDD_finale!AA:AA,'analyse données'!A5,BDD_finale!Q:Q,"Sortie d'autoroute",BDD_finale!U:U,"True")</f>
        <v>0</v>
      </c>
      <c r="F5">
        <f>COUNTIFS(BDD_finale!AA:AA,'analyse données'!A5,BDD_finale!P:P,"Aire en projet")</f>
        <v>0</v>
      </c>
      <c r="G5">
        <f>COUNTIFS(BDD_finale!AA:AA,'analyse données'!A5,BDD_finale!Q:Q,"Arrêt-covoiturage",BDD_finale!U:U,"True")</f>
        <v>0</v>
      </c>
      <c r="H5">
        <f>SUMIFS(BDD_finale!F:F,BDD_finale!AA:AA,'analyse données'!A5,BDD_finale!U:U,"True")</f>
        <v>3</v>
      </c>
      <c r="I5">
        <f>SUMIFS(BDD_finale!F:F,BDD_finale!AA:AA,'analyse données'!A5,BDD_finale!P:P,"Lieu covoiturage existant")</f>
        <v>3</v>
      </c>
      <c r="J5">
        <f t="shared" si="0"/>
        <v>3</v>
      </c>
      <c r="K5">
        <f t="shared" si="1"/>
        <v>1</v>
      </c>
    </row>
    <row r="6" spans="1:11">
      <c r="A6" s="3" t="s">
        <v>63</v>
      </c>
      <c r="B6">
        <f>COUNTIFS(BDD_finale!AA:AA,'analyse données'!A6,BDD_finale!U:U,"True")</f>
        <v>31</v>
      </c>
      <c r="C6">
        <f>COUNTIFS(BDD_finale!AA:AA,'analyse données'!A6,BDD_finale!Q:Q,"Aire de covoiturage",BDD_finale!U:U,"True")</f>
        <v>14</v>
      </c>
      <c r="D6">
        <f>COUNTIFS(BDD_finale!AA:AA,'analyse données'!A6,BDD_finale!Q:Q,"Place covoiturage sur parking",BDD_finale!U:U,"True")</f>
        <v>0</v>
      </c>
      <c r="E6">
        <f>COUNTIFS(BDD_finale!AA:AA,'analyse données'!A6,BDD_finale!Q:Q,"Sortie d'autoroute",BDD_finale!U:U,"True")</f>
        <v>0</v>
      </c>
      <c r="F6">
        <f>COUNTIFS(BDD_finale!AA:AA,'analyse données'!A6,BDD_finale!P:P,"Aire en projet")</f>
        <v>4</v>
      </c>
      <c r="G6">
        <f>COUNTIFS(BDD_finale!AA:AA,'analyse données'!A6,BDD_finale!Q:Q,"Arrêt-covoiturage",BDD_finale!U:U,"True")</f>
        <v>17</v>
      </c>
      <c r="H6">
        <f>SUMIFS(BDD_finale!F:F,BDD_finale!AA:AA,'analyse données'!A6,BDD_finale!U:U,"True")</f>
        <v>338</v>
      </c>
      <c r="I6">
        <f>SUMIFS(BDD_finale!F:F,BDD_finale!AA:AA,'analyse données'!A6,BDD_finale!P:P,"Lieu covoiturage existant")</f>
        <v>417</v>
      </c>
      <c r="J6">
        <f t="shared" si="0"/>
        <v>14</v>
      </c>
      <c r="K6">
        <f t="shared" si="1"/>
        <v>30</v>
      </c>
    </row>
    <row r="7" spans="1:11">
      <c r="A7" s="3" t="s">
        <v>2449</v>
      </c>
      <c r="B7">
        <f>COUNTIFS(BDD_finale!AA:AA,'analyse données'!A7,BDD_finale!U:U,"True")</f>
        <v>4</v>
      </c>
      <c r="C7">
        <f>COUNTIFS(BDD_finale!AA:AA,'analyse données'!A7,BDD_finale!Q:Q,"Aire de covoiturage",BDD_finale!U:U,"True")</f>
        <v>4</v>
      </c>
      <c r="D7">
        <f>COUNTIFS(BDD_finale!AA:AA,'analyse données'!A7,BDD_finale!Q:Q,"Place covoiturage sur parking",BDD_finale!U:U,"True")</f>
        <v>0</v>
      </c>
      <c r="E7">
        <f>COUNTIFS(BDD_finale!AA:AA,'analyse données'!A7,BDD_finale!Q:Q,"Sortie d'autoroute",BDD_finale!U:U,"True")</f>
        <v>0</v>
      </c>
      <c r="F7">
        <f>COUNTIFS(BDD_finale!AA:AA,'analyse données'!A7,BDD_finale!P:P,"Aire en projet")</f>
        <v>0</v>
      </c>
      <c r="G7">
        <f>COUNTIFS(BDD_finale!AA:AA,'analyse données'!A7,BDD_finale!Q:Q,"Arrêt-covoiturage",BDD_finale!U:U,"True")</f>
        <v>0</v>
      </c>
      <c r="H7">
        <f>SUMIFS(BDD_finale!F:F,BDD_finale!AA:AA,'analyse données'!A7,BDD_finale!U:U,"True")</f>
        <v>618</v>
      </c>
      <c r="I7">
        <f>SUMIFS(BDD_finale!F:F,BDD_finale!AA:AA,'analyse données'!A7,BDD_finale!P:P,"Lieu covoiturage existant")</f>
        <v>618</v>
      </c>
      <c r="J7">
        <f t="shared" si="0"/>
        <v>4</v>
      </c>
      <c r="K7">
        <f t="shared" si="1"/>
        <v>155</v>
      </c>
    </row>
    <row r="8" spans="1:11">
      <c r="A8" s="3" t="s">
        <v>25</v>
      </c>
      <c r="B8">
        <f>COUNTIFS(BDD_finale!AA:AA,'analyse données'!A8,BDD_finale!U:U,"True")</f>
        <v>9</v>
      </c>
      <c r="C8">
        <f>COUNTIFS(BDD_finale!AA:AA,'analyse données'!A8,BDD_finale!Q:Q,"Aire de covoiturage",BDD_finale!U:U,"True")</f>
        <v>7</v>
      </c>
      <c r="D8">
        <f>COUNTIFS(BDD_finale!AA:AA,'analyse données'!A8,BDD_finale!Q:Q,"Place covoiturage sur parking",BDD_finale!U:U,"True")</f>
        <v>0</v>
      </c>
      <c r="E8">
        <f>COUNTIFS(BDD_finale!AA:AA,'analyse données'!A8,BDD_finale!Q:Q,"Sortie d'autoroute",BDD_finale!U:U,"True")</f>
        <v>0</v>
      </c>
      <c r="F8">
        <f>COUNTIFS(BDD_finale!AA:AA,'analyse données'!A8,BDD_finale!P:P,"Aire en projet")</f>
        <v>1</v>
      </c>
      <c r="G8">
        <f>COUNTIFS(BDD_finale!AA:AA,'analyse données'!A8,BDD_finale!Q:Q,"Arrêt-covoiturage",BDD_finale!U:U,"True")</f>
        <v>2</v>
      </c>
      <c r="H8">
        <f>SUMIFS(BDD_finale!F:F,BDD_finale!AA:AA,'analyse données'!A8,BDD_finale!U:U,"True")</f>
        <v>773</v>
      </c>
      <c r="I8">
        <f>SUMIFS(BDD_finale!F:F,BDD_finale!AA:AA,'analyse données'!A8,BDD_finale!P:P,"Lieu covoiturage existant")</f>
        <v>773</v>
      </c>
      <c r="J8">
        <f t="shared" si="0"/>
        <v>7</v>
      </c>
      <c r="K8">
        <f t="shared" si="1"/>
        <v>110</v>
      </c>
    </row>
    <row r="9" spans="1:11">
      <c r="A9" s="3" t="s">
        <v>205</v>
      </c>
      <c r="B9">
        <f>COUNTIFS(BDD_finale!AA:AA,'analyse données'!A9,BDD_finale!U:U,"True")</f>
        <v>2</v>
      </c>
      <c r="C9">
        <f>COUNTIFS(BDD_finale!AA:AA,'analyse données'!A9,BDD_finale!Q:Q,"Aire de covoiturage",BDD_finale!U:U,"True")</f>
        <v>2</v>
      </c>
      <c r="D9">
        <f>COUNTIFS(BDD_finale!AA:AA,'analyse données'!A9,BDD_finale!Q:Q,"Place covoiturage sur parking",BDD_finale!U:U,"True")</f>
        <v>0</v>
      </c>
      <c r="E9">
        <f>COUNTIFS(BDD_finale!AA:AA,'analyse données'!A9,BDD_finale!Q:Q,"Sortie d'autoroute",BDD_finale!U:U,"True")</f>
        <v>0</v>
      </c>
      <c r="F9">
        <f>COUNTIFS(BDD_finale!AA:AA,'analyse données'!A9,BDD_finale!P:P,"Aire en projet")</f>
        <v>2</v>
      </c>
      <c r="G9">
        <f>COUNTIFS(BDD_finale!AA:AA,'analyse données'!A9,BDD_finale!Q:Q,"Arrêt-covoiturage",BDD_finale!U:U,"True")</f>
        <v>0</v>
      </c>
      <c r="H9">
        <f>SUMIFS(BDD_finale!F:F,BDD_finale!AA:AA,'analyse données'!A9,BDD_finale!U:U,"True")</f>
        <v>16</v>
      </c>
      <c r="I9">
        <f>SUMIFS(BDD_finale!F:F,BDD_finale!AA:AA,'analyse données'!A9,BDD_finale!P:P,"Lieu covoiturage existant")</f>
        <v>16</v>
      </c>
      <c r="J9">
        <f t="shared" si="0"/>
        <v>2</v>
      </c>
      <c r="K9">
        <f t="shared" si="1"/>
        <v>8</v>
      </c>
    </row>
    <row r="10" spans="1:11">
      <c r="A10" s="3" t="s">
        <v>19</v>
      </c>
      <c r="B10">
        <f>COUNTIFS(BDD_finale!AA:AA,'analyse données'!A10,BDD_finale!U:U,"True")</f>
        <v>8</v>
      </c>
      <c r="C10">
        <f>COUNTIFS(BDD_finale!AA:AA,'analyse données'!A10,BDD_finale!Q:Q,"Aire de covoiturage",BDD_finale!U:U,"True")</f>
        <v>7</v>
      </c>
      <c r="D10">
        <f>COUNTIFS(BDD_finale!AA:AA,'analyse données'!A10,BDD_finale!Q:Q,"Place covoiturage sur parking",BDD_finale!U:U,"True")</f>
        <v>1</v>
      </c>
      <c r="E10">
        <f>COUNTIFS(BDD_finale!AA:AA,'analyse données'!A10,BDD_finale!Q:Q,"Sortie d'autoroute",BDD_finale!U:U,"True")</f>
        <v>0</v>
      </c>
      <c r="F10">
        <f>COUNTIFS(BDD_finale!AA:AA,'analyse données'!A10,BDD_finale!P:P,"Aire en projet")</f>
        <v>6</v>
      </c>
      <c r="G10">
        <f>COUNTIFS(BDD_finale!AA:AA,'analyse données'!A10,BDD_finale!Q:Q,"Arrêt-covoiturage",BDD_finale!U:U,"True")</f>
        <v>0</v>
      </c>
      <c r="H10">
        <f>SUMIFS(BDD_finale!F:F,BDD_finale!AA:AA,'analyse données'!A10,BDD_finale!U:U,"True")</f>
        <v>160</v>
      </c>
      <c r="I10">
        <f>SUMIFS(BDD_finale!F:F,BDD_finale!AA:AA,'analyse données'!A10,BDD_finale!P:P,"Lieu covoiturage existant")</f>
        <v>160</v>
      </c>
      <c r="J10">
        <f t="shared" si="0"/>
        <v>8</v>
      </c>
      <c r="K10">
        <f t="shared" si="1"/>
        <v>20</v>
      </c>
    </row>
    <row r="11" spans="1:11">
      <c r="A11" s="3" t="s">
        <v>99</v>
      </c>
      <c r="B11">
        <f>COUNTIFS(BDD_finale!AA:AA,'analyse données'!A11,BDD_finale!U:U,"True")</f>
        <v>23</v>
      </c>
      <c r="C11">
        <f>COUNTIFS(BDD_finale!AA:AA,'analyse données'!A11,BDD_finale!Q:Q,"Aire de covoiturage",BDD_finale!U:U,"True")</f>
        <v>20</v>
      </c>
      <c r="D11">
        <f>COUNTIFS(BDD_finale!AA:AA,'analyse données'!A11,BDD_finale!Q:Q,"Place covoiturage sur parking",BDD_finale!U:U,"True")</f>
        <v>0</v>
      </c>
      <c r="E11">
        <f>COUNTIFS(BDD_finale!AA:AA,'analyse données'!A11,BDD_finale!Q:Q,"Sortie d'autoroute",BDD_finale!U:U,"True")</f>
        <v>1</v>
      </c>
      <c r="F11">
        <f>COUNTIFS(BDD_finale!AA:AA,'analyse données'!A11,BDD_finale!P:P,"Aire en projet")</f>
        <v>2</v>
      </c>
      <c r="G11">
        <f>COUNTIFS(BDD_finale!AA:AA,'analyse données'!A11,BDD_finale!Q:Q,"Arrêt-covoiturage",BDD_finale!U:U,"True")</f>
        <v>0</v>
      </c>
      <c r="H11">
        <f>SUMIFS(BDD_finale!F:F,BDD_finale!AA:AA,'analyse données'!A11,BDD_finale!U:U,"True")</f>
        <v>283</v>
      </c>
      <c r="I11">
        <f>SUMIFS(BDD_finale!F:F,BDD_finale!AA:AA,'analyse données'!A11,BDD_finale!P:P,"Lieu covoiturage existant")</f>
        <v>283</v>
      </c>
      <c r="J11">
        <f t="shared" si="0"/>
        <v>21</v>
      </c>
      <c r="K11">
        <f t="shared" si="1"/>
        <v>13</v>
      </c>
    </row>
    <row r="12" spans="1:11">
      <c r="A12" s="3" t="s">
        <v>41</v>
      </c>
      <c r="B12">
        <f>COUNTIFS(BDD_finale!AA:AA,'analyse données'!A12,BDD_finale!U:U,"True")</f>
        <v>1</v>
      </c>
      <c r="C12">
        <f>COUNTIFS(BDD_finale!AA:AA,'analyse données'!A12,BDD_finale!Q:Q,"Aire de covoiturage",BDD_finale!U:U,"True")</f>
        <v>1</v>
      </c>
      <c r="D12">
        <f>COUNTIFS(BDD_finale!AA:AA,'analyse données'!A12,BDD_finale!Q:Q,"Place covoiturage sur parking",BDD_finale!U:U,"True")</f>
        <v>0</v>
      </c>
      <c r="E12">
        <f>COUNTIFS(BDD_finale!AA:AA,'analyse données'!A12,BDD_finale!Q:Q,"Sortie d'autoroute",BDD_finale!U:U,"True")</f>
        <v>0</v>
      </c>
      <c r="F12">
        <f>COUNTIFS(BDD_finale!AA:AA,'analyse données'!A12,BDD_finale!P:P,"Aire en projet")</f>
        <v>0</v>
      </c>
      <c r="G12">
        <f>COUNTIFS(BDD_finale!AA:AA,'analyse données'!A12,BDD_finale!Q:Q,"Arrêt-covoiturage",BDD_finale!U:U,"True")</f>
        <v>0</v>
      </c>
      <c r="H12">
        <f>SUMIFS(BDD_finale!F:F,BDD_finale!AA:AA,'analyse données'!A12,BDD_finale!U:U,"True")</f>
        <v>30</v>
      </c>
      <c r="I12">
        <f>SUMIFS(BDD_finale!F:F,BDD_finale!AA:AA,'analyse données'!A12,BDD_finale!P:P,"Lieu covoiturage existant")</f>
        <v>30</v>
      </c>
      <c r="J12">
        <f t="shared" si="0"/>
        <v>1</v>
      </c>
      <c r="K12">
        <f t="shared" si="1"/>
        <v>30</v>
      </c>
    </row>
    <row r="13" spans="1:11">
      <c r="A13" s="3" t="s">
        <v>2450</v>
      </c>
      <c r="B13">
        <f>COUNTIFS(BDD_finale!AA:AA,'analyse données'!A13,BDD_finale!U:U,"True")</f>
        <v>15</v>
      </c>
      <c r="C13">
        <f>COUNTIFS(BDD_finale!AA:AA,'analyse données'!A13,BDD_finale!Q:Q,"Aire de covoiturage",BDD_finale!U:U,"True")</f>
        <v>0</v>
      </c>
      <c r="D13">
        <f>COUNTIFS(BDD_finale!AA:AA,'analyse données'!A13,BDD_finale!Q:Q,"Place covoiturage sur parking",BDD_finale!U:U,"True")</f>
        <v>0</v>
      </c>
      <c r="E13">
        <f>COUNTIFS(BDD_finale!AA:AA,'analyse données'!A13,BDD_finale!Q:Q,"Sortie d'autoroute",BDD_finale!U:U,"True")</f>
        <v>0</v>
      </c>
      <c r="F13">
        <f>COUNTIFS(BDD_finale!AA:AA,'analyse données'!A13,BDD_finale!P:P,"Aire en projet")</f>
        <v>0</v>
      </c>
      <c r="G13">
        <f>COUNTIFS(BDD_finale!AA:AA,'analyse données'!A13,BDD_finale!Q:Q,"Arrêt-covoiturage",BDD_finale!U:U,"True")</f>
        <v>15</v>
      </c>
      <c r="H13">
        <f>SUMIFS(BDD_finale!F:F,BDD_finale!AA:AA,'analyse données'!A13,BDD_finale!U:U,"True")</f>
        <v>0</v>
      </c>
      <c r="I13">
        <f>SUMIFS(BDD_finale!F:F,BDD_finale!AA:AA,'analyse données'!A13,BDD_finale!P:P,"Lieu covoiturage existant")</f>
        <v>0</v>
      </c>
      <c r="J13">
        <f t="shared" si="0"/>
        <v>0</v>
      </c>
      <c r="K13">
        <f t="shared" si="1"/>
        <v>0</v>
      </c>
    </row>
    <row r="14" spans="1:11" ht="14.4">
      <c r="A14" s="22" t="s">
        <v>144</v>
      </c>
      <c r="B14">
        <f>COUNTIFS(BDD_finale!AA:AA,'analyse données'!A14,BDD_finale!U:U,"True")</f>
        <v>2</v>
      </c>
      <c r="C14">
        <f>COUNTIFS(BDD_finale!AA:AA,'analyse données'!A14,BDD_finale!Q:Q,"Aire de covoiturage",BDD_finale!U:U,"True")</f>
        <v>2</v>
      </c>
      <c r="D14">
        <f>COUNTIFS(BDD_finale!AA:AA,'analyse données'!A14,BDD_finale!Q:Q,"Place covoiturage sur parking",BDD_finale!U:U,"True")</f>
        <v>0</v>
      </c>
      <c r="E14">
        <f>COUNTIFS(BDD_finale!AA:AA,'analyse données'!A14,BDD_finale!Q:Q,"Sortie d'autoroute",BDD_finale!U:U,"True")</f>
        <v>0</v>
      </c>
      <c r="F14">
        <f>COUNTIFS(BDD_finale!AA:AA,'analyse données'!A14,BDD_finale!P:P,"Aire en projet")</f>
        <v>2</v>
      </c>
      <c r="G14">
        <f>COUNTIFS(BDD_finale!AA:AA,'analyse données'!A14,BDD_finale!Q:Q,"Arrêt-covoiturage",BDD_finale!U:U,"True")</f>
        <v>0</v>
      </c>
      <c r="H14">
        <f>SUMIFS(BDD_finale!F:F,BDD_finale!AA:AA,'analyse données'!A14,BDD_finale!U:U,"True")</f>
        <v>116</v>
      </c>
      <c r="I14">
        <f>SUMIFS(BDD_finale!F:F,BDD_finale!AA:AA,'analyse données'!A14,BDD_finale!P:P,"Lieu covoiturage existant")</f>
        <v>116</v>
      </c>
      <c r="J14">
        <f t="shared" si="0"/>
        <v>2</v>
      </c>
      <c r="K14">
        <f t="shared" si="1"/>
        <v>58</v>
      </c>
    </row>
    <row r="15" spans="1:11" ht="14.4">
      <c r="A15" s="22" t="s">
        <v>283</v>
      </c>
      <c r="B15">
        <f>COUNTIFS(BDD_finale!AA:AA,'analyse données'!A15,BDD_finale!U:U,"True")</f>
        <v>1</v>
      </c>
      <c r="C15">
        <f>COUNTIFS(BDD_finale!AA:AA,'analyse données'!A15,BDD_finale!Q:Q,"Aire de covoiturage",BDD_finale!U:U,"True")</f>
        <v>1</v>
      </c>
      <c r="D15">
        <f>COUNTIFS(BDD_finale!AA:AA,'analyse données'!A15,BDD_finale!Q:Q,"Place covoiturage sur parking",BDD_finale!U:U,"True")</f>
        <v>0</v>
      </c>
      <c r="E15">
        <f>COUNTIFS(BDD_finale!AA:AA,'analyse données'!A15,BDD_finale!Q:Q,"Sortie d'autoroute",BDD_finale!U:U,"True")</f>
        <v>0</v>
      </c>
      <c r="F15">
        <f>COUNTIFS(BDD_finale!AA:AA,'analyse données'!A15,BDD_finale!P:P,"Aire en projet")</f>
        <v>0</v>
      </c>
      <c r="G15">
        <f>COUNTIFS(BDD_finale!AA:AA,'analyse données'!A15,BDD_finale!Q:Q,"Arrêt-covoiturage",BDD_finale!U:U,"True")</f>
        <v>0</v>
      </c>
      <c r="H15">
        <f>SUMIFS(BDD_finale!F:F,BDD_finale!AA:AA,'analyse données'!A15,BDD_finale!U:U,"True")</f>
        <v>11</v>
      </c>
      <c r="I15">
        <f>SUMIFS(BDD_finale!F:F,BDD_finale!AA:AA,'analyse données'!A15,BDD_finale!P:P,"Lieu covoiturage existant")</f>
        <v>78</v>
      </c>
      <c r="J15">
        <f t="shared" si="0"/>
        <v>1</v>
      </c>
      <c r="K15">
        <f t="shared" si="1"/>
        <v>78</v>
      </c>
    </row>
    <row r="16" spans="1:11">
      <c r="A16" s="3" t="s">
        <v>43</v>
      </c>
      <c r="B16">
        <f>COUNTIFS(BDD_finale!AA:AA,'analyse données'!A16,BDD_finale!U:U,"True")</f>
        <v>21</v>
      </c>
      <c r="C16">
        <f>COUNTIFS(BDD_finale!AA:AA,'analyse données'!A16,BDD_finale!Q:Q,"Aire de covoiturage",BDD_finale!U:U,"True")</f>
        <v>21</v>
      </c>
      <c r="D16">
        <f>COUNTIFS(BDD_finale!AA:AA,'analyse données'!A16,BDD_finale!Q:Q,"Place covoiturage sur parking",BDD_finale!U:U,"True")</f>
        <v>0</v>
      </c>
      <c r="E16">
        <f>COUNTIFS(BDD_finale!AA:AA,'analyse données'!A16,BDD_finale!Q:Q,"Sortie d'autoroute",BDD_finale!U:U,"True")</f>
        <v>0</v>
      </c>
      <c r="F16">
        <f>COUNTIFS(BDD_finale!AA:AA,'analyse données'!A16,BDD_finale!P:P,"Aire en projet")</f>
        <v>1</v>
      </c>
      <c r="G16">
        <f>COUNTIFS(BDD_finale!AA:AA,'analyse données'!A16,BDD_finale!Q:Q,"Arrêt-covoiturage",BDD_finale!U:U,"True")</f>
        <v>0</v>
      </c>
      <c r="H16">
        <f>SUMIFS(BDD_finale!F:F,BDD_finale!AA:AA,'analyse données'!A16,BDD_finale!U:U,"True")</f>
        <v>500</v>
      </c>
      <c r="I16">
        <f>SUMIFS(BDD_finale!F:F,BDD_finale!AA:AA,'analyse données'!A16,BDD_finale!P:P,"Lieu covoiturage existant")</f>
        <v>500</v>
      </c>
      <c r="J16">
        <f t="shared" si="0"/>
        <v>21</v>
      </c>
      <c r="K16">
        <f t="shared" si="1"/>
        <v>24</v>
      </c>
    </row>
    <row r="17" spans="1:11">
      <c r="A17" s="3" t="s">
        <v>97</v>
      </c>
      <c r="B17">
        <f>COUNTIFS(BDD_finale!AA:AA,'analyse données'!A17,BDD_finale!U:U,"True")</f>
        <v>4</v>
      </c>
      <c r="C17">
        <f>COUNTIFS(BDD_finale!AA:AA,'analyse données'!A17,BDD_finale!Q:Q,"Aire de covoiturage",BDD_finale!U:U,"True")</f>
        <v>3</v>
      </c>
      <c r="D17">
        <f>COUNTIFS(BDD_finale!AA:AA,'analyse données'!A17,BDD_finale!Q:Q,"Place covoiturage sur parking",BDD_finale!U:U,"True")</f>
        <v>0</v>
      </c>
      <c r="E17">
        <f>COUNTIFS(BDD_finale!AA:AA,'analyse données'!A17,BDD_finale!Q:Q,"Sortie d'autoroute",BDD_finale!U:U,"True")</f>
        <v>1</v>
      </c>
      <c r="F17">
        <f>COUNTIFS(BDD_finale!AA:AA,'analyse données'!A17,BDD_finale!P:P,"Aire en projet")</f>
        <v>0</v>
      </c>
      <c r="G17">
        <f>COUNTIFS(BDD_finale!AA:AA,'analyse données'!A17,BDD_finale!Q:Q,"Arrêt-covoiturage",BDD_finale!U:U,"True")</f>
        <v>0</v>
      </c>
      <c r="H17">
        <f>SUMIFS(BDD_finale!F:F,BDD_finale!AA:AA,'analyse données'!A17,BDD_finale!U:U,"True")</f>
        <v>191</v>
      </c>
      <c r="I17">
        <f>SUMIFS(BDD_finale!F:F,BDD_finale!AA:AA,'analyse données'!A17,BDD_finale!P:P,"Lieu covoiturage existant")</f>
        <v>191</v>
      </c>
      <c r="J17">
        <f t="shared" si="0"/>
        <v>4</v>
      </c>
      <c r="K17">
        <f t="shared" si="1"/>
        <v>48</v>
      </c>
    </row>
    <row r="18" spans="1:11">
      <c r="A18" s="3" t="s">
        <v>330</v>
      </c>
      <c r="B18">
        <f>COUNTIFS(BDD_finale!AA:AA,'analyse données'!A18,BDD_finale!U:U,"True")</f>
        <v>2</v>
      </c>
      <c r="C18">
        <f>COUNTIFS(BDD_finale!AA:AA,'analyse données'!A18,BDD_finale!Q:Q,"Aire de covoiturage",BDD_finale!U:U,"True")</f>
        <v>2</v>
      </c>
      <c r="D18">
        <f>COUNTIFS(BDD_finale!AA:AA,'analyse données'!A18,BDD_finale!Q:Q,"Place covoiturage sur parking",BDD_finale!U:U,"True")</f>
        <v>0</v>
      </c>
      <c r="E18">
        <f>COUNTIFS(BDD_finale!AA:AA,'analyse données'!A18,BDD_finale!Q:Q,"Sortie d'autoroute",BDD_finale!U:U,"True")</f>
        <v>0</v>
      </c>
      <c r="F18">
        <f>COUNTIFS(BDD_finale!AA:AA,'analyse données'!A18,BDD_finale!P:P,"Aire en projet")</f>
        <v>1</v>
      </c>
      <c r="G18">
        <f>COUNTIFS(BDD_finale!AA:AA,'analyse données'!A18,BDD_finale!Q:Q,"Arrêt-covoiturage",BDD_finale!U:U,"True")</f>
        <v>0</v>
      </c>
      <c r="H18">
        <f>SUMIFS(BDD_finale!F:F,BDD_finale!AA:AA,'analyse données'!A18,BDD_finale!U:U,"True")</f>
        <v>31</v>
      </c>
      <c r="I18">
        <f>SUMIFS(BDD_finale!F:F,BDD_finale!AA:AA,'analyse données'!A18,BDD_finale!P:P,"Lieu covoiturage existant")</f>
        <v>54</v>
      </c>
      <c r="J18">
        <f t="shared" si="0"/>
        <v>2</v>
      </c>
      <c r="K18">
        <f t="shared" si="1"/>
        <v>27</v>
      </c>
    </row>
    <row r="19" spans="1:11">
      <c r="A19" s="3" t="s">
        <v>136</v>
      </c>
      <c r="B19">
        <f>COUNTIFS(BDD_finale!AA:AA,'analyse données'!A19,BDD_finale!U:U,"True")</f>
        <v>21</v>
      </c>
      <c r="C19">
        <f>COUNTIFS(BDD_finale!AA:AA,'analyse données'!A19,BDD_finale!Q:Q,"Aire de covoiturage",BDD_finale!U:U,"True")</f>
        <v>3</v>
      </c>
      <c r="D19">
        <f>COUNTIFS(BDD_finale!AA:AA,'analyse données'!A19,BDD_finale!Q:Q,"Place covoiturage sur parking",BDD_finale!U:U,"True")</f>
        <v>0</v>
      </c>
      <c r="E19">
        <f>COUNTIFS(BDD_finale!AA:AA,'analyse données'!A19,BDD_finale!Q:Q,"Sortie d'autoroute",BDD_finale!U:U,"True")</f>
        <v>2</v>
      </c>
      <c r="F19">
        <f>COUNTIFS(BDD_finale!AA:AA,'analyse données'!A19,BDD_finale!P:P,"Aire en projet")</f>
        <v>0</v>
      </c>
      <c r="G19">
        <f>COUNTIFS(BDD_finale!AA:AA,'analyse données'!A19,BDD_finale!Q:Q,"Arrêt-covoiturage",BDD_finale!U:U,"True")</f>
        <v>12</v>
      </c>
      <c r="H19">
        <f>SUMIFS(BDD_finale!F:F,BDD_finale!AA:AA,'analyse données'!A19,BDD_finale!U:U,"True")</f>
        <v>1276</v>
      </c>
      <c r="I19">
        <f>SUMIFS(BDD_finale!F:F,BDD_finale!AA:AA,'analyse données'!A19,BDD_finale!P:P,"Lieu covoiturage existant")</f>
        <v>387</v>
      </c>
      <c r="J19">
        <f t="shared" si="0"/>
        <v>5</v>
      </c>
      <c r="K19">
        <f t="shared" si="1"/>
        <v>77</v>
      </c>
    </row>
    <row r="20" spans="1:11">
      <c r="A20" s="3" t="s">
        <v>403</v>
      </c>
      <c r="B20">
        <f>COUNTIFS(BDD_finale!AA:AA,'analyse données'!A20,BDD_finale!U:U,"True")</f>
        <v>1</v>
      </c>
      <c r="C20">
        <f>COUNTIFS(BDD_finale!AA:AA,'analyse données'!A20,BDD_finale!Q:Q,"Aire de covoiturage",BDD_finale!U:U,"True")</f>
        <v>1</v>
      </c>
      <c r="D20">
        <f>COUNTIFS(BDD_finale!AA:AA,'analyse données'!A20,BDD_finale!Q:Q,"Place covoiturage sur parking",BDD_finale!U:U,"True")</f>
        <v>0</v>
      </c>
      <c r="E20">
        <f>COUNTIFS(BDD_finale!AA:AA,'analyse données'!A20,BDD_finale!Q:Q,"Sortie d'autoroute",BDD_finale!U:U,"True")</f>
        <v>0</v>
      </c>
      <c r="F20">
        <f>COUNTIFS(BDD_finale!AA:AA,'analyse données'!A20,BDD_finale!P:P,"Aire en projet")</f>
        <v>0</v>
      </c>
      <c r="G20">
        <f>COUNTIFS(BDD_finale!AA:AA,'analyse données'!A20,BDD_finale!Q:Q,"Arrêt-covoiturage",BDD_finale!U:U,"True")</f>
        <v>0</v>
      </c>
      <c r="H20">
        <f>SUMIFS(BDD_finale!F:F,BDD_finale!AA:AA,'analyse données'!A20,BDD_finale!U:U,"True")</f>
        <v>33</v>
      </c>
      <c r="I20">
        <f>SUMIFS(BDD_finale!F:F,BDD_finale!AA:AA,'analyse données'!A20,BDD_finale!P:P,"Lieu covoiturage existant")</f>
        <v>33</v>
      </c>
      <c r="J20">
        <f t="shared" si="0"/>
        <v>1</v>
      </c>
      <c r="K20">
        <f t="shared" si="1"/>
        <v>33</v>
      </c>
    </row>
    <row r="21" spans="1:11">
      <c r="A21" s="3" t="s">
        <v>408</v>
      </c>
      <c r="B21">
        <f>COUNTIFS(BDD_finale!AA:AA,'analyse données'!A21,BDD_finale!U:U,"True")</f>
        <v>6</v>
      </c>
      <c r="C21">
        <f>COUNTIFS(BDD_finale!AA:AA,'analyse données'!A21,BDD_finale!Q:Q,"Aire de covoiturage",BDD_finale!U:U,"True")</f>
        <v>6</v>
      </c>
      <c r="D21">
        <f>COUNTIFS(BDD_finale!AA:AA,'analyse données'!A21,BDD_finale!Q:Q,"Place covoiturage sur parking",BDD_finale!U:U,"True")</f>
        <v>0</v>
      </c>
      <c r="E21">
        <f>COUNTIFS(BDD_finale!AA:AA,'analyse données'!A21,BDD_finale!Q:Q,"Sortie d'autoroute",BDD_finale!U:U,"True")</f>
        <v>0</v>
      </c>
      <c r="F21">
        <f>COUNTIFS(BDD_finale!AA:AA,'analyse données'!A21,BDD_finale!P:P,"Aire en projet")</f>
        <v>0</v>
      </c>
      <c r="G21">
        <f>COUNTIFS(BDD_finale!AA:AA,'analyse données'!A21,BDD_finale!Q:Q,"Arrêt-covoiturage",BDD_finale!U:U,"True")</f>
        <v>0</v>
      </c>
      <c r="H21">
        <f>SUMIFS(BDD_finale!F:F,BDD_finale!AA:AA,'analyse données'!A21,BDD_finale!U:U,"True")</f>
        <v>47</v>
      </c>
      <c r="I21">
        <f>SUMIFS(BDD_finale!F:F,BDD_finale!AA:AA,'analyse données'!A21,BDD_finale!P:P,"Lieu covoiturage existant")</f>
        <v>47</v>
      </c>
      <c r="J21">
        <f t="shared" si="0"/>
        <v>6</v>
      </c>
      <c r="K21">
        <f t="shared" si="1"/>
        <v>8</v>
      </c>
    </row>
    <row r="22" spans="1:11">
      <c r="A22" s="3" t="s">
        <v>128</v>
      </c>
      <c r="B22">
        <f>COUNTIFS(BDD_finale!AA:AA,'analyse données'!A22,BDD_finale!U:U,"True")</f>
        <v>6</v>
      </c>
      <c r="C22">
        <f>COUNTIFS(BDD_finale!AA:AA,'analyse données'!A22,BDD_finale!Q:Q,"Aire de covoiturage",BDD_finale!U:U,"True")</f>
        <v>2</v>
      </c>
      <c r="D22">
        <f>COUNTIFS(BDD_finale!AA:AA,'analyse données'!A22,BDD_finale!Q:Q,"Place covoiturage sur parking",BDD_finale!U:U,"True")</f>
        <v>0</v>
      </c>
      <c r="E22">
        <f>COUNTIFS(BDD_finale!AA:AA,'analyse données'!A22,BDD_finale!Q:Q,"Sortie d'autoroute",BDD_finale!U:U,"True")</f>
        <v>0</v>
      </c>
      <c r="F22">
        <f>COUNTIFS(BDD_finale!AA:AA,'analyse données'!A22,BDD_finale!P:P,"Aire en projet")</f>
        <v>0</v>
      </c>
      <c r="G22">
        <f>COUNTIFS(BDD_finale!AA:AA,'analyse données'!A22,BDD_finale!Q:Q,"Arrêt-covoiturage",BDD_finale!U:U,"True")</f>
        <v>4</v>
      </c>
      <c r="H22">
        <f>SUMIFS(BDD_finale!F:F,BDD_finale!AA:AA,'analyse données'!A22,BDD_finale!U:U,"True")</f>
        <v>150</v>
      </c>
      <c r="I22">
        <f>SUMIFS(BDD_finale!F:F,BDD_finale!AA:AA,'analyse données'!A22,BDD_finale!P:P,"Lieu covoiturage existant")</f>
        <v>150</v>
      </c>
      <c r="J22">
        <f t="shared" si="0"/>
        <v>2</v>
      </c>
      <c r="K22">
        <f t="shared" si="1"/>
        <v>75</v>
      </c>
    </row>
    <row r="23" spans="1:11">
      <c r="A23" s="24" t="s">
        <v>2452</v>
      </c>
      <c r="B23">
        <f>COUNTIFS(BDD_finale!AA:AA,'analyse données'!A23,BDD_finale!U:U,"True")</f>
        <v>14</v>
      </c>
      <c r="C23">
        <f>COUNTIFS(BDD_finale!AA:AA,'analyse données'!A23,BDD_finale!Q:Q,"Aire de covoiturage",BDD_finale!U:U,"True")</f>
        <v>0</v>
      </c>
      <c r="D23">
        <f>COUNTIFS(BDD_finale!AA:AA,'analyse données'!A23,BDD_finale!Q:Q,"Place covoiturage sur parking",BDD_finale!U:U,"True")</f>
        <v>0</v>
      </c>
      <c r="E23">
        <f>COUNTIFS(BDD_finale!AA:AA,'analyse données'!A23,BDD_finale!Q:Q,"Sortie d'autoroute",BDD_finale!U:U,"True")</f>
        <v>0</v>
      </c>
      <c r="F23">
        <f>COUNTIFS(BDD_finale!AA:AA,'analyse données'!A23,BDD_finale!P:P,"Aire en projet")</f>
        <v>1</v>
      </c>
      <c r="G23">
        <f>COUNTIFS(BDD_finale!AA:AA,'analyse données'!A23,BDD_finale!Q:Q,"Arrêt-covoiturage",BDD_finale!U:U,"True")</f>
        <v>14</v>
      </c>
      <c r="H23">
        <f>SUMIFS(BDD_finale!F:F,BDD_finale!AA:AA,'analyse données'!A23,BDD_finale!U:U,"True")</f>
        <v>0</v>
      </c>
      <c r="I23">
        <f>SUMIFS(BDD_finale!F:F,BDD_finale!AA:AA,'analyse données'!A23,BDD_finale!P:P,"Lieu covoiturage existant")</f>
        <v>0</v>
      </c>
      <c r="J23">
        <f t="shared" si="0"/>
        <v>0</v>
      </c>
      <c r="K23">
        <f t="shared" si="1"/>
        <v>0</v>
      </c>
    </row>
    <row r="24" spans="1:11">
      <c r="A24" s="3" t="s">
        <v>656</v>
      </c>
      <c r="B24">
        <f>COUNTIFS(BDD_finale!AA:AA,'analyse données'!A24,BDD_finale!U:U,"True")</f>
        <v>1</v>
      </c>
      <c r="C24">
        <f>COUNTIFS(BDD_finale!AA:AA,'analyse données'!A24,BDD_finale!Q:Q,"Aire de covoiturage",BDD_finale!U:U,"True")</f>
        <v>1</v>
      </c>
      <c r="D24">
        <f>COUNTIFS(BDD_finale!AA:AA,'analyse données'!A24,BDD_finale!Q:Q,"Place covoiturage sur parking",BDD_finale!U:U,"True")</f>
        <v>0</v>
      </c>
      <c r="E24">
        <f>COUNTIFS(BDD_finale!AA:AA,'analyse données'!A24,BDD_finale!Q:Q,"Sortie d'autoroute",BDD_finale!U:U,"True")</f>
        <v>0</v>
      </c>
      <c r="F24">
        <f>COUNTIFS(BDD_finale!AA:AA,'analyse données'!A24,BDD_finale!P:P,"Aire en projet")</f>
        <v>0</v>
      </c>
      <c r="G24">
        <f>COUNTIFS(BDD_finale!AA:AA,'analyse données'!A24,BDD_finale!Q:Q,"Arrêt-covoiturage",BDD_finale!U:U,"True")</f>
        <v>0</v>
      </c>
      <c r="H24">
        <f>SUMIFS(BDD_finale!F:F,BDD_finale!AA:AA,'analyse données'!A24,BDD_finale!U:U,"True")</f>
        <v>78</v>
      </c>
      <c r="I24">
        <f>SUMIFS(BDD_finale!F:F,BDD_finale!AA:AA,'analyse données'!A24,BDD_finale!P:P,"Lieu covoiturage existant")</f>
        <v>78</v>
      </c>
      <c r="J24">
        <f t="shared" si="0"/>
        <v>1</v>
      </c>
      <c r="K24">
        <f t="shared" si="1"/>
        <v>78</v>
      </c>
    </row>
    <row r="25" spans="1:11">
      <c r="A25" s="3" t="s">
        <v>578</v>
      </c>
      <c r="B25">
        <f>COUNTIFS(BDD_finale!AA:AA,'analyse données'!A25,BDD_finale!U:U,"True")</f>
        <v>0</v>
      </c>
      <c r="C25">
        <f>COUNTIFS(BDD_finale!AA:AA,'analyse données'!A25,BDD_finale!Q:Q,"Aire de covoiturage",BDD_finale!U:U,"True")</f>
        <v>0</v>
      </c>
      <c r="D25">
        <f>COUNTIFS(BDD_finale!AA:AA,'analyse données'!A25,BDD_finale!Q:Q,"Place covoiturage sur parking",BDD_finale!U:U,"True")</f>
        <v>0</v>
      </c>
      <c r="E25">
        <f>COUNTIFS(BDD_finale!AA:AA,'analyse données'!A25,BDD_finale!Q:Q,"Sortie d'autoroute",BDD_finale!U:U,"True")</f>
        <v>0</v>
      </c>
      <c r="F25">
        <f>COUNTIFS(BDD_finale!AA:AA,'analyse données'!A25,BDD_finale!P:P,"Aire en projet")</f>
        <v>0</v>
      </c>
      <c r="G25">
        <f>COUNTIFS(BDD_finale!AA:AA,'analyse données'!A25,BDD_finale!Q:Q,"Arrêt-covoiturage",BDD_finale!U:U,"True")</f>
        <v>0</v>
      </c>
      <c r="H25">
        <f>SUMIFS(BDD_finale!F:F,BDD_finale!AA:AA,'analyse données'!A25,BDD_finale!U:U,"True")</f>
        <v>0</v>
      </c>
      <c r="I25">
        <f>SUMIFS(BDD_finale!F:F,BDD_finale!AA:AA,'analyse données'!A25,BDD_finale!P:P,"Lieu covoiturage existant")</f>
        <v>0</v>
      </c>
      <c r="J25">
        <f t="shared" si="0"/>
        <v>0</v>
      </c>
      <c r="K25">
        <f t="shared" si="1"/>
        <v>0</v>
      </c>
    </row>
    <row r="26" spans="1:11">
      <c r="A26" s="3" t="s">
        <v>296</v>
      </c>
      <c r="B26">
        <f>COUNTIFS(BDD_finale!AA:AA,'analyse données'!A26,BDD_finale!U:U,"True")</f>
        <v>13</v>
      </c>
      <c r="C26">
        <f>COUNTIFS(BDD_finale!AA:AA,'analyse données'!A26,BDD_finale!Q:Q,"Aire de covoiturage",BDD_finale!U:U,"True")</f>
        <v>12</v>
      </c>
      <c r="D26">
        <f>COUNTIFS(BDD_finale!AA:AA,'analyse données'!A26,BDD_finale!Q:Q,"Place covoiturage sur parking",BDD_finale!U:U,"True")</f>
        <v>0</v>
      </c>
      <c r="E26">
        <f>COUNTIFS(BDD_finale!AA:AA,'analyse données'!A26,BDD_finale!Q:Q,"Sortie d'autoroute",BDD_finale!U:U,"True")</f>
        <v>0</v>
      </c>
      <c r="F26">
        <f>COUNTIFS(BDD_finale!AA:AA,'analyse données'!A26,BDD_finale!P:P,"Aire en projet")</f>
        <v>0</v>
      </c>
      <c r="G26">
        <f>COUNTIFS(BDD_finale!AA:AA,'analyse données'!A26,BDD_finale!Q:Q,"Arrêt-covoiturage",BDD_finale!U:U,"True")</f>
        <v>0</v>
      </c>
      <c r="H26">
        <f>SUMIFS(BDD_finale!F:F,BDD_finale!AA:AA,'analyse données'!A26,BDD_finale!U:U,"True")</f>
        <v>188</v>
      </c>
      <c r="I26">
        <f>SUMIFS(BDD_finale!F:F,BDD_finale!AA:AA,'analyse données'!A26,BDD_finale!P:P,"Lieu covoiturage existant")</f>
        <v>179</v>
      </c>
      <c r="J26">
        <f t="shared" si="0"/>
        <v>12</v>
      </c>
      <c r="K26">
        <f t="shared" si="1"/>
        <v>15</v>
      </c>
    </row>
    <row r="27" spans="1:11">
      <c r="A27" s="3" t="s">
        <v>462</v>
      </c>
      <c r="B27">
        <f>COUNTIFS(BDD_finale!AA:AA,'analyse données'!A27,BDD_finale!U:U,"True")</f>
        <v>8</v>
      </c>
      <c r="C27">
        <f>COUNTIFS(BDD_finale!AA:AA,'analyse données'!A27,BDD_finale!Q:Q,"Aire de covoiturage",BDD_finale!U:U,"True")</f>
        <v>8</v>
      </c>
      <c r="D27">
        <f>COUNTIFS(BDD_finale!AA:AA,'analyse données'!A27,BDD_finale!Q:Q,"Place covoiturage sur parking",BDD_finale!U:U,"True")</f>
        <v>0</v>
      </c>
      <c r="E27">
        <f>COUNTIFS(BDD_finale!AA:AA,'analyse données'!A27,BDD_finale!Q:Q,"Sortie d'autoroute",BDD_finale!U:U,"True")</f>
        <v>0</v>
      </c>
      <c r="F27">
        <f>COUNTIFS(BDD_finale!AA:AA,'analyse données'!A27,BDD_finale!P:P,"Aire en projet")</f>
        <v>0</v>
      </c>
      <c r="G27">
        <f>COUNTIFS(BDD_finale!AA:AA,'analyse données'!A27,BDD_finale!Q:Q,"Arrêt-covoiturage",BDD_finale!U:U,"True")</f>
        <v>0</v>
      </c>
      <c r="H27">
        <f>SUMIFS(BDD_finale!F:F,BDD_finale!AA:AA,'analyse données'!A27,BDD_finale!U:U,"True")</f>
        <v>276</v>
      </c>
      <c r="I27">
        <f>SUMIFS(BDD_finale!F:F,BDD_finale!AA:AA,'analyse données'!A27,BDD_finale!P:P,"Lieu covoiturage existant")</f>
        <v>276</v>
      </c>
      <c r="J27">
        <f t="shared" si="0"/>
        <v>8</v>
      </c>
      <c r="K27">
        <f t="shared" si="1"/>
        <v>35</v>
      </c>
    </row>
    <row r="28" spans="1:11">
      <c r="A28" s="3" t="s">
        <v>7</v>
      </c>
      <c r="B28">
        <f>COUNTIFS(BDD_finale!AA:AA,'analyse données'!A28,BDD_finale!U:U,"True")</f>
        <v>2</v>
      </c>
      <c r="C28">
        <f>COUNTIFS(BDD_finale!AA:AA,'analyse données'!A28,BDD_finale!Q:Q,"Aire de covoiturage",BDD_finale!U:U,"True")</f>
        <v>2</v>
      </c>
      <c r="D28">
        <f>COUNTIFS(BDD_finale!AA:AA,'analyse données'!A28,BDD_finale!Q:Q,"Place covoiturage sur parking",BDD_finale!U:U,"True")</f>
        <v>0</v>
      </c>
      <c r="E28">
        <f>COUNTIFS(BDD_finale!AA:AA,'analyse données'!A28,BDD_finale!Q:Q,"Sortie d'autoroute",BDD_finale!U:U,"True")</f>
        <v>0</v>
      </c>
      <c r="F28">
        <f>COUNTIFS(BDD_finale!AA:AA,'analyse données'!A28,BDD_finale!P:P,"Aire en projet")</f>
        <v>0</v>
      </c>
      <c r="G28">
        <f>COUNTIFS(BDD_finale!AA:AA,'analyse données'!A28,BDD_finale!Q:Q,"Arrêt-covoiturage",BDD_finale!U:U,"True")</f>
        <v>0</v>
      </c>
      <c r="H28">
        <f>SUMIFS(BDD_finale!F:F,BDD_finale!AA:AA,'analyse données'!A28,BDD_finale!U:U,"True")</f>
        <v>46</v>
      </c>
      <c r="I28">
        <f>SUMIFS(BDD_finale!F:F,BDD_finale!AA:AA,'analyse données'!A28,BDD_finale!P:P,"Lieu covoiturage existant")</f>
        <v>46</v>
      </c>
      <c r="J28">
        <f t="shared" si="0"/>
        <v>2</v>
      </c>
      <c r="K28">
        <f t="shared" si="1"/>
        <v>23</v>
      </c>
    </row>
    <row r="29" spans="1:11">
      <c r="A29" s="3" t="s">
        <v>338</v>
      </c>
      <c r="B29">
        <f>COUNTIFS(BDD_finale!AA:AA,'analyse données'!A29,BDD_finale!U:U,"True")</f>
        <v>18</v>
      </c>
      <c r="C29">
        <f>COUNTIFS(BDD_finale!AA:AA,'analyse données'!A29,BDD_finale!Q:Q,"Aire de covoiturage",BDD_finale!U:U,"True")</f>
        <v>16</v>
      </c>
      <c r="D29">
        <f>COUNTIFS(BDD_finale!AA:AA,'analyse données'!A29,BDD_finale!Q:Q,"Place covoiturage sur parking",BDD_finale!U:U,"True")</f>
        <v>1</v>
      </c>
      <c r="E29">
        <f>COUNTIFS(BDD_finale!AA:AA,'analyse données'!A29,BDD_finale!Q:Q,"Sortie d'autoroute",BDD_finale!U:U,"True")</f>
        <v>0</v>
      </c>
      <c r="F29">
        <f>COUNTIFS(BDD_finale!AA:AA,'analyse données'!A29,BDD_finale!P:P,"Aire en projet")</f>
        <v>1</v>
      </c>
      <c r="G29">
        <f>COUNTIFS(BDD_finale!AA:AA,'analyse données'!A29,BDD_finale!Q:Q,"Arrêt-covoiturage",BDD_finale!U:U,"True")</f>
        <v>0</v>
      </c>
      <c r="H29">
        <f>SUMIFS(BDD_finale!F:F,BDD_finale!AA:AA,'analyse données'!A29,BDD_finale!U:U,"True")</f>
        <v>445</v>
      </c>
      <c r="I29">
        <f>SUMIFS(BDD_finale!F:F,BDD_finale!AA:AA,'analyse données'!A29,BDD_finale!P:P,"Lieu covoiturage existant")</f>
        <v>445</v>
      </c>
      <c r="J29">
        <f t="shared" si="0"/>
        <v>17</v>
      </c>
      <c r="K29">
        <f t="shared" si="1"/>
        <v>26</v>
      </c>
    </row>
    <row r="30" spans="1:11">
      <c r="A30" s="3" t="s">
        <v>616</v>
      </c>
      <c r="B30">
        <f>COUNTIFS(BDD_finale!AA:AA,'analyse données'!A30,BDD_finale!U:U,"True")</f>
        <v>0</v>
      </c>
      <c r="C30">
        <f>COUNTIFS(BDD_finale!AA:AA,'analyse données'!A30,BDD_finale!Q:Q,"Aire de covoiturage",BDD_finale!U:U,"True")</f>
        <v>0</v>
      </c>
      <c r="D30">
        <f>COUNTIFS(BDD_finale!AA:AA,'analyse données'!A30,BDD_finale!Q:Q,"Place covoiturage sur parking",BDD_finale!U:U,"True")</f>
        <v>0</v>
      </c>
      <c r="E30">
        <f>COUNTIFS(BDD_finale!AA:AA,'analyse données'!A30,BDD_finale!Q:Q,"Sortie d'autoroute",BDD_finale!U:U,"True")</f>
        <v>0</v>
      </c>
      <c r="F30">
        <f>COUNTIFS(BDD_finale!AA:AA,'analyse données'!A30,BDD_finale!P:P,"Aire en projet")</f>
        <v>0</v>
      </c>
      <c r="G30">
        <f>COUNTIFS(BDD_finale!AA:AA,'analyse données'!A30,BDD_finale!Q:Q,"Arrêt-covoiturage",BDD_finale!U:U,"True")</f>
        <v>0</v>
      </c>
      <c r="H30">
        <f>SUMIFS(BDD_finale!F:F,BDD_finale!AA:AA,'analyse données'!A30,BDD_finale!U:U,"True")</f>
        <v>0</v>
      </c>
      <c r="I30">
        <f>SUMIFS(BDD_finale!F:F,BDD_finale!AA:AA,'analyse données'!A30,BDD_finale!P:P,"Lieu covoiturage existant")</f>
        <v>0</v>
      </c>
      <c r="J30">
        <f t="shared" si="0"/>
        <v>0</v>
      </c>
      <c r="K30">
        <f t="shared" si="1"/>
        <v>0</v>
      </c>
    </row>
    <row r="31" spans="1:11">
      <c r="A31" s="21" t="s">
        <v>454</v>
      </c>
      <c r="B31">
        <f>COUNTIFS(BDD_finale!AA:AA,'analyse données'!A31,BDD_finale!U:U,"True")</f>
        <v>8</v>
      </c>
      <c r="C31">
        <f>COUNTIFS(BDD_finale!AA:AA,'analyse données'!A31,BDD_finale!Q:Q,"Aire de covoiturage",BDD_finale!U:U,"True")</f>
        <v>6</v>
      </c>
      <c r="D31">
        <f>COUNTIFS(BDD_finale!AA:AA,'analyse données'!A31,BDD_finale!Q:Q,"Place covoiturage sur parking",BDD_finale!U:U,"True")</f>
        <v>0</v>
      </c>
      <c r="E31">
        <f>COUNTIFS(BDD_finale!AA:AA,'analyse données'!A31,BDD_finale!Q:Q,"Sortie d'autoroute",BDD_finale!U:U,"True")</f>
        <v>0</v>
      </c>
      <c r="F31">
        <f>COUNTIFS(BDD_finale!AA:AA,'analyse données'!A31,BDD_finale!P:P,"Aire en projet")</f>
        <v>0</v>
      </c>
      <c r="G31">
        <f>COUNTIFS(BDD_finale!AA:AA,'analyse données'!A31,BDD_finale!Q:Q,"Arrêt-covoiturage",BDD_finale!U:U,"True")</f>
        <v>0</v>
      </c>
      <c r="H31">
        <f>SUMIFS(BDD_finale!F:F,BDD_finale!AA:AA,'analyse données'!A31,BDD_finale!U:U,"True")</f>
        <v>400</v>
      </c>
      <c r="I31">
        <f>SUMIFS(BDD_finale!F:F,BDD_finale!AA:AA,'analyse données'!A31,BDD_finale!P:P,"Lieu covoiturage existant")</f>
        <v>375</v>
      </c>
      <c r="J31">
        <f t="shared" si="0"/>
        <v>6</v>
      </c>
      <c r="K31">
        <f t="shared" si="1"/>
        <v>63</v>
      </c>
    </row>
    <row r="32" spans="1:11">
      <c r="A32" s="3" t="s">
        <v>644</v>
      </c>
      <c r="B32">
        <f>COUNTIFS(BDD_finale!AA:AA,'analyse données'!A32,BDD_finale!U:U,"True")</f>
        <v>12</v>
      </c>
      <c r="C32">
        <f>COUNTIFS(BDD_finale!AA:AA,'analyse données'!A32,BDD_finale!Q:Q,"Aire de covoiturage",BDD_finale!U:U,"True")</f>
        <v>5</v>
      </c>
      <c r="D32">
        <f>COUNTIFS(BDD_finale!AA:AA,'analyse données'!A32,BDD_finale!Q:Q,"Place covoiturage sur parking",BDD_finale!U:U,"True")</f>
        <v>7</v>
      </c>
      <c r="E32">
        <f>COUNTIFS(BDD_finale!AA:AA,'analyse données'!A32,BDD_finale!Q:Q,"Sortie d'autoroute",BDD_finale!U:U,"True")</f>
        <v>0</v>
      </c>
      <c r="F32">
        <f>COUNTIFS(BDD_finale!AA:AA,'analyse données'!A32,BDD_finale!P:P,"Aire en projet")</f>
        <v>1</v>
      </c>
      <c r="G32">
        <f>COUNTIFS(BDD_finale!AA:AA,'analyse données'!A32,BDD_finale!Q:Q,"Arrêt-covoiturage",BDD_finale!U:U,"True")</f>
        <v>0</v>
      </c>
      <c r="H32">
        <f>SUMIFS(BDD_finale!F:F,BDD_finale!AA:AA,'analyse données'!A32,BDD_finale!U:U,"True")</f>
        <v>130</v>
      </c>
      <c r="I32">
        <f>SUMIFS(BDD_finale!F:F,BDD_finale!AA:AA,'analyse données'!A32,BDD_finale!P:P,"Lieu covoiturage existant")</f>
        <v>140</v>
      </c>
      <c r="J32">
        <f t="shared" si="0"/>
        <v>12</v>
      </c>
      <c r="K32">
        <f t="shared" si="1"/>
        <v>12</v>
      </c>
    </row>
    <row r="33" spans="1:11">
      <c r="A33" s="3" t="s">
        <v>559</v>
      </c>
      <c r="B33">
        <f>COUNTIFS(BDD_finale!AA:AA,'analyse données'!A33,BDD_finale!U:U,"True")</f>
        <v>6</v>
      </c>
      <c r="C33">
        <f>COUNTIFS(BDD_finale!AA:AA,'analyse données'!A33,BDD_finale!Q:Q,"Aire de covoiturage",BDD_finale!U:U,"True")</f>
        <v>4</v>
      </c>
      <c r="D33">
        <f>COUNTIFS(BDD_finale!AA:AA,'analyse données'!A33,BDD_finale!Q:Q,"Place covoiturage sur parking",BDD_finale!U:U,"True")</f>
        <v>2</v>
      </c>
      <c r="E33">
        <f>COUNTIFS(BDD_finale!AA:AA,'analyse données'!A33,BDD_finale!Q:Q,"Sortie d'autoroute",BDD_finale!U:U,"True")</f>
        <v>0</v>
      </c>
      <c r="F33">
        <f>COUNTIFS(BDD_finale!AA:AA,'analyse données'!A33,BDD_finale!P:P,"Aire en projet")</f>
        <v>3</v>
      </c>
      <c r="G33">
        <f>COUNTIFS(BDD_finale!AA:AA,'analyse données'!A33,BDD_finale!Q:Q,"Arrêt-covoiturage",BDD_finale!U:U,"True")</f>
        <v>0</v>
      </c>
      <c r="H33">
        <f>SUMIFS(BDD_finale!F:F,BDD_finale!AA:AA,'analyse données'!A33,BDD_finale!U:U,"True")</f>
        <v>159</v>
      </c>
      <c r="I33">
        <f>SUMIFS(BDD_finale!F:F,BDD_finale!AA:AA,'analyse données'!A33,BDD_finale!P:P,"Lieu covoiturage existant")</f>
        <v>159</v>
      </c>
      <c r="J33">
        <f t="shared" si="0"/>
        <v>6</v>
      </c>
      <c r="K33">
        <f t="shared" si="1"/>
        <v>27</v>
      </c>
    </row>
    <row r="34" spans="1:11">
      <c r="A34" s="3" t="s">
        <v>604</v>
      </c>
      <c r="B34">
        <f>COUNTIFS(BDD_finale!AA:AA,'analyse données'!A34,BDD_finale!U:U,"True")</f>
        <v>0</v>
      </c>
      <c r="C34">
        <f>COUNTIFS(BDD_finale!AA:AA,'analyse données'!A34,BDD_finale!Q:Q,"Aire de covoiturage",BDD_finale!U:U,"True")</f>
        <v>0</v>
      </c>
      <c r="D34">
        <f>COUNTIFS(BDD_finale!AA:AA,'analyse données'!A34,BDD_finale!Q:Q,"Place covoiturage sur parking",BDD_finale!U:U,"True")</f>
        <v>0</v>
      </c>
      <c r="E34">
        <f>COUNTIFS(BDD_finale!AA:AA,'analyse données'!A34,BDD_finale!Q:Q,"Sortie d'autoroute",BDD_finale!U:U,"True")</f>
        <v>0</v>
      </c>
      <c r="F34">
        <f>COUNTIFS(BDD_finale!AA:AA,'analyse données'!A34,BDD_finale!P:P,"Aire en projet")</f>
        <v>0</v>
      </c>
      <c r="G34">
        <f>COUNTIFS(BDD_finale!AA:AA,'analyse données'!A34,BDD_finale!Q:Q,"Arrêt-covoiturage",BDD_finale!U:U,"True")</f>
        <v>0</v>
      </c>
      <c r="H34">
        <f>SUMIFS(BDD_finale!F:F,BDD_finale!AA:AA,'analyse données'!A34,BDD_finale!U:U,"True")</f>
        <v>0</v>
      </c>
      <c r="I34">
        <f>SUMIFS(BDD_finale!F:F,BDD_finale!AA:AA,'analyse données'!A34,BDD_finale!P:P,"Lieu covoiturage existant")</f>
        <v>0</v>
      </c>
      <c r="J34">
        <f t="shared" si="0"/>
        <v>0</v>
      </c>
      <c r="K34">
        <f t="shared" si="1"/>
        <v>0</v>
      </c>
    </row>
    <row r="35" spans="1:11">
      <c r="A35" s="3" t="s">
        <v>346</v>
      </c>
      <c r="B35">
        <f>COUNTIFS(BDD_finale!AA:AA,'analyse données'!A35,BDD_finale!U:U,"True")</f>
        <v>18</v>
      </c>
      <c r="C35">
        <f>COUNTIFS(BDD_finale!AA:AA,'analyse données'!A35,BDD_finale!Q:Q,"Aire de covoiturage",BDD_finale!U:U,"True")</f>
        <v>17</v>
      </c>
      <c r="D35">
        <f>COUNTIFS(BDD_finale!AA:AA,'analyse données'!A35,BDD_finale!Q:Q,"Place covoiturage sur parking",BDD_finale!U:U,"True")</f>
        <v>0</v>
      </c>
      <c r="E35">
        <f>COUNTIFS(BDD_finale!AA:AA,'analyse données'!A35,BDD_finale!Q:Q,"Sortie d'autoroute",BDD_finale!U:U,"True")</f>
        <v>0</v>
      </c>
      <c r="F35">
        <f>COUNTIFS(BDD_finale!AA:AA,'analyse données'!A35,BDD_finale!P:P,"Aire en projet")</f>
        <v>3</v>
      </c>
      <c r="G35">
        <f>COUNTIFS(BDD_finale!AA:AA,'analyse données'!A35,BDD_finale!Q:Q,"Arrêt-covoiturage",BDD_finale!U:U,"True")</f>
        <v>0</v>
      </c>
      <c r="H35">
        <f>SUMIFS(BDD_finale!F:F,BDD_finale!AA:AA,'analyse données'!A35,BDD_finale!U:U,"True")</f>
        <v>345</v>
      </c>
      <c r="I35">
        <f>SUMIFS(BDD_finale!F:F,BDD_finale!AA:AA,'analyse données'!A35,BDD_finale!P:P,"Lieu covoiturage existant")</f>
        <v>295</v>
      </c>
      <c r="J35">
        <f t="shared" si="0"/>
        <v>17</v>
      </c>
      <c r="K35">
        <f t="shared" si="1"/>
        <v>17</v>
      </c>
    </row>
    <row r="36" spans="1:11">
      <c r="A36" s="3" t="s">
        <v>741</v>
      </c>
      <c r="B36">
        <f>COUNTIFS(BDD_finale!AA:AA,'analyse données'!A36,BDD_finale!U:U,"True")</f>
        <v>7</v>
      </c>
      <c r="C36">
        <f>COUNTIFS(BDD_finale!AA:AA,'analyse données'!A36,BDD_finale!Q:Q,"Aire de covoiturage",BDD_finale!U:U,"True")</f>
        <v>7</v>
      </c>
      <c r="D36">
        <f>COUNTIFS(BDD_finale!AA:AA,'analyse données'!A36,BDD_finale!Q:Q,"Place covoiturage sur parking",BDD_finale!U:U,"True")</f>
        <v>0</v>
      </c>
      <c r="E36">
        <f>COUNTIFS(BDD_finale!AA:AA,'analyse données'!A36,BDD_finale!Q:Q,"Sortie d'autoroute",BDD_finale!U:U,"True")</f>
        <v>0</v>
      </c>
      <c r="F36">
        <f>COUNTIFS(BDD_finale!AA:AA,'analyse données'!A36,BDD_finale!P:P,"Aire en projet")</f>
        <v>0</v>
      </c>
      <c r="G36">
        <f>COUNTIFS(BDD_finale!AA:AA,'analyse données'!A36,BDD_finale!Q:Q,"Arrêt-covoiturage",BDD_finale!U:U,"True")</f>
        <v>0</v>
      </c>
      <c r="H36">
        <f>SUMIFS(BDD_finale!F:F,BDD_finale!AA:AA,'analyse données'!A36,BDD_finale!U:U,"True")</f>
        <v>163</v>
      </c>
      <c r="I36">
        <f>SUMIFS(BDD_finale!F:F,BDD_finale!AA:AA,'analyse données'!A36,BDD_finale!P:P,"Lieu covoiturage existant")</f>
        <v>163</v>
      </c>
      <c r="J36">
        <f t="shared" si="0"/>
        <v>7</v>
      </c>
      <c r="K36">
        <f t="shared" si="1"/>
        <v>23</v>
      </c>
    </row>
    <row r="37" spans="1:11">
      <c r="A37" s="3" t="s">
        <v>2451</v>
      </c>
      <c r="B37">
        <f>COUNTIFS(BDD_finale!AA:AA,'analyse données'!A37,BDD_finale!U:U,"True")</f>
        <v>1</v>
      </c>
      <c r="C37">
        <f>COUNTIFS(BDD_finale!AA:AA,'analyse données'!A37,BDD_finale!Q:Q,"Aire de covoiturage",BDD_finale!U:U,"True")</f>
        <v>1</v>
      </c>
      <c r="D37">
        <f>COUNTIFS(BDD_finale!AA:AA,'analyse données'!A37,BDD_finale!Q:Q,"Place covoiturage sur parking",BDD_finale!U:U,"True")</f>
        <v>0</v>
      </c>
      <c r="E37">
        <f>COUNTIFS(BDD_finale!AA:AA,'analyse données'!A37,BDD_finale!Q:Q,"Sortie d'autoroute",BDD_finale!U:U,"True")</f>
        <v>0</v>
      </c>
      <c r="F37">
        <f>COUNTIFS(BDD_finale!AA:AA,'analyse données'!A37,BDD_finale!P:P,"Aire en projet")</f>
        <v>0</v>
      </c>
      <c r="G37">
        <f>COUNTIFS(BDD_finale!AA:AA,'analyse données'!A37,BDD_finale!Q:Q,"Arrêt-covoiturage",BDD_finale!U:U,"True")</f>
        <v>0</v>
      </c>
      <c r="H37">
        <f>SUMIFS(BDD_finale!F:F,BDD_finale!AA:AA,'analyse données'!A37,BDD_finale!U:U,"True")</f>
        <v>114</v>
      </c>
      <c r="I37">
        <f>SUMIFS(BDD_finale!F:F,BDD_finale!AA:AA,'analyse données'!A37,BDD_finale!P:P,"Lieu covoiturage existant")</f>
        <v>114</v>
      </c>
      <c r="J37">
        <f t="shared" si="0"/>
        <v>1</v>
      </c>
      <c r="K37">
        <f t="shared" si="1"/>
        <v>114</v>
      </c>
    </row>
    <row r="38" spans="1:11">
      <c r="A38" s="3" t="s">
        <v>211</v>
      </c>
      <c r="B38">
        <f>COUNTIFS(BDD_finale!AA:AA,'analyse données'!A38,BDD_finale!U:U,"True")</f>
        <v>10</v>
      </c>
      <c r="C38">
        <f>COUNTIFS(BDD_finale!AA:AA,'analyse données'!A38,BDD_finale!Q:Q,"Aire de covoiturage",BDD_finale!U:U,"True")</f>
        <v>10</v>
      </c>
      <c r="D38">
        <f>COUNTIFS(BDD_finale!AA:AA,'analyse données'!A38,BDD_finale!Q:Q,"Place covoiturage sur parking",BDD_finale!U:U,"True")</f>
        <v>0</v>
      </c>
      <c r="E38">
        <f>COUNTIFS(BDD_finale!AA:AA,'analyse données'!A38,BDD_finale!Q:Q,"Sortie d'autoroute",BDD_finale!U:U,"True")</f>
        <v>0</v>
      </c>
      <c r="F38">
        <f>COUNTIFS(BDD_finale!AA:AA,'analyse données'!A38,BDD_finale!P:P,"Aire en projet")</f>
        <v>0</v>
      </c>
      <c r="G38">
        <f>COUNTIFS(BDD_finale!AA:AA,'analyse données'!A38,BDD_finale!Q:Q,"Arrêt-covoiturage",BDD_finale!U:U,"True")</f>
        <v>0</v>
      </c>
      <c r="H38">
        <f>SUMIFS(BDD_finale!F:F,BDD_finale!AA:AA,'analyse données'!A38,BDD_finale!U:U,"True")</f>
        <v>78</v>
      </c>
      <c r="I38">
        <f>SUMIFS(BDD_finale!F:F,BDD_finale!AA:AA,'analyse données'!A38,BDD_finale!P:P,"Lieu covoiturage existant")</f>
        <v>78</v>
      </c>
      <c r="J38">
        <f t="shared" si="0"/>
        <v>10</v>
      </c>
      <c r="K38">
        <f t="shared" si="1"/>
        <v>8</v>
      </c>
    </row>
    <row r="39" spans="1:11">
      <c r="A39" s="3" t="s">
        <v>121</v>
      </c>
      <c r="B39">
        <f>COUNTIFS(BDD_finale!AA:AA,'analyse données'!A39,BDD_finale!U:U,"True")</f>
        <v>2</v>
      </c>
      <c r="C39">
        <f>COUNTIFS(BDD_finale!AA:AA,'analyse données'!A39,BDD_finale!Q:Q,"Aire de covoiturage",BDD_finale!U:U,"True")</f>
        <v>2</v>
      </c>
      <c r="D39">
        <f>COUNTIFS(BDD_finale!AA:AA,'analyse données'!A39,BDD_finale!Q:Q,"Place covoiturage sur parking",BDD_finale!U:U,"True")</f>
        <v>0</v>
      </c>
      <c r="E39">
        <f>COUNTIFS(BDD_finale!AA:AA,'analyse données'!A39,BDD_finale!Q:Q,"Sortie d'autoroute",BDD_finale!U:U,"True")</f>
        <v>0</v>
      </c>
      <c r="F39">
        <f>COUNTIFS(BDD_finale!AA:AA,'analyse données'!A39,BDD_finale!P:P,"Aire en projet")</f>
        <v>0</v>
      </c>
      <c r="G39">
        <f>COUNTIFS(BDD_finale!AA:AA,'analyse données'!A39,BDD_finale!Q:Q,"Arrêt-covoiturage",BDD_finale!U:U,"True")</f>
        <v>0</v>
      </c>
      <c r="H39">
        <f>SUMIFS(BDD_finale!F:F,BDD_finale!AA:AA,'analyse données'!A39,BDD_finale!U:U,"True")</f>
        <v>13</v>
      </c>
      <c r="I39">
        <f>SUMIFS(BDD_finale!F:F,BDD_finale!AA:AA,'analyse données'!A39,BDD_finale!P:P,"Lieu covoiturage existant")</f>
        <v>18</v>
      </c>
      <c r="J39">
        <f t="shared" si="0"/>
        <v>2</v>
      </c>
      <c r="K39">
        <f t="shared" si="1"/>
        <v>9</v>
      </c>
    </row>
    <row r="40" spans="1:11">
      <c r="A40" s="3" t="s">
        <v>91</v>
      </c>
      <c r="B40">
        <f>COUNTIFS(BDD_finale!AA:AA,'analyse données'!A40,BDD_finale!U:U,"True")</f>
        <v>3</v>
      </c>
      <c r="C40">
        <f>COUNTIFS(BDD_finale!AA:AA,'analyse données'!A40,BDD_finale!Q:Q,"Aire de covoiturage",BDD_finale!U:U,"True")</f>
        <v>3</v>
      </c>
      <c r="D40">
        <f>COUNTIFS(BDD_finale!AA:AA,'analyse données'!A40,BDD_finale!Q:Q,"Place covoiturage sur parking",BDD_finale!U:U,"True")</f>
        <v>0</v>
      </c>
      <c r="E40">
        <f>COUNTIFS(BDD_finale!AA:AA,'analyse données'!A40,BDD_finale!Q:Q,"Sortie d'autoroute",BDD_finale!U:U,"True")</f>
        <v>0</v>
      </c>
      <c r="F40">
        <f>COUNTIFS(BDD_finale!AA:AA,'analyse données'!A40,BDD_finale!P:P,"Aire en projet")</f>
        <v>0</v>
      </c>
      <c r="G40">
        <f>COUNTIFS(BDD_finale!AA:AA,'analyse données'!A40,BDD_finale!Q:Q,"Arrêt-covoiturage",BDD_finale!U:U,"True")</f>
        <v>0</v>
      </c>
      <c r="H40">
        <f>SUMIFS(BDD_finale!F:F,BDD_finale!AA:AA,'analyse données'!A40,BDD_finale!U:U,"True")</f>
        <v>115</v>
      </c>
      <c r="I40">
        <f>SUMIFS(BDD_finale!F:F,BDD_finale!AA:AA,'analyse données'!A40,BDD_finale!P:P,"Lieu covoiturage existant")</f>
        <v>115</v>
      </c>
      <c r="J40">
        <f t="shared" si="0"/>
        <v>3</v>
      </c>
      <c r="K40">
        <f t="shared" si="1"/>
        <v>38</v>
      </c>
    </row>
    <row r="41" spans="1:11">
      <c r="A41" s="23" t="s">
        <v>37</v>
      </c>
      <c r="B41">
        <f>COUNTIFS(BDD_finale!AA:AA,'analyse données'!A41,BDD_finale!U:U,"True")</f>
        <v>5</v>
      </c>
      <c r="C41">
        <f>COUNTIFS(BDD_finale!AA:AA,'analyse données'!A41,BDD_finale!Q:Q,"Aire de covoiturage",BDD_finale!U:U,"True")</f>
        <v>5</v>
      </c>
      <c r="D41">
        <f>COUNTIFS(BDD_finale!AA:AA,'analyse données'!A41,BDD_finale!Q:Q,"Place covoiturage sur parking",BDD_finale!U:U,"True")</f>
        <v>0</v>
      </c>
      <c r="E41">
        <f>COUNTIFS(BDD_finale!AA:AA,'analyse données'!A41,BDD_finale!Q:Q,"Sortie d'autoroute",BDD_finale!U:U,"True")</f>
        <v>0</v>
      </c>
      <c r="F41">
        <f>COUNTIFS(BDD_finale!AA:AA,'analyse données'!A41,BDD_finale!P:P,"Aire en projet")</f>
        <v>2</v>
      </c>
      <c r="G41">
        <f>COUNTIFS(BDD_finale!AA:AA,'analyse données'!A41,BDD_finale!Q:Q,"Arrêt-covoiturage",BDD_finale!U:U,"True")</f>
        <v>0</v>
      </c>
      <c r="H41">
        <f>SUMIFS(BDD_finale!F:F,BDD_finale!AA:AA,'analyse données'!A41,BDD_finale!U:U,"True")</f>
        <v>30</v>
      </c>
      <c r="I41">
        <f>SUMIFS(BDD_finale!F:F,BDD_finale!AA:AA,'analyse données'!A41,BDD_finale!P:P,"Lieu covoiturage existant")</f>
        <v>30</v>
      </c>
      <c r="J41">
        <f t="shared" si="0"/>
        <v>5</v>
      </c>
      <c r="K41">
        <f t="shared" si="1"/>
        <v>6</v>
      </c>
    </row>
    <row r="42" spans="1:11">
      <c r="A42" s="28" t="s">
        <v>2268</v>
      </c>
      <c r="B42">
        <f>COUNTIFS(BDD_finale!AA:AA,'analyse données'!A42,BDD_finale!U:U,"True")</f>
        <v>2</v>
      </c>
      <c r="C42">
        <f>COUNTIFS(BDD_finale!AA:AA,'analyse données'!A42,BDD_finale!Q:Q,"Aire de covoiturage",BDD_finale!U:U,"True")</f>
        <v>2</v>
      </c>
      <c r="D42">
        <f>COUNTIFS(BDD_finale!AA:AA,'analyse données'!A42,BDD_finale!Q:Q,"Place covoiturage sur parking",BDD_finale!U:U,"True")</f>
        <v>0</v>
      </c>
      <c r="E42">
        <f>COUNTIFS(BDD_finale!AA:AA,'analyse données'!A42,BDD_finale!Q:Q,"Sortie d'autoroute",BDD_finale!U:U,"True")</f>
        <v>0</v>
      </c>
      <c r="F42">
        <f>COUNTIFS(BDD_finale!AA:AA,'analyse données'!A42,BDD_finale!P:P,"Aire en projet")</f>
        <v>0</v>
      </c>
      <c r="G42">
        <f>COUNTIFS(BDD_finale!AA:AA,'analyse données'!A42,BDD_finale!Q:Q,"Arrêt-covoiturage",BDD_finale!U:U,"True")</f>
        <v>0</v>
      </c>
      <c r="H42">
        <f>SUMIFS(BDD_finale!F:F,BDD_finale!AA:AA,'analyse données'!A42,BDD_finale!U:U,"True")</f>
        <v>71</v>
      </c>
      <c r="I42">
        <f>SUMIFS(BDD_finale!F:F,BDD_finale!AA:AA,'analyse données'!A42,BDD_finale!P:P,"Lieu covoiturage existant")</f>
        <v>71</v>
      </c>
      <c r="J42">
        <f t="shared" si="0"/>
        <v>2</v>
      </c>
      <c r="K42">
        <f t="shared" si="1"/>
        <v>36</v>
      </c>
    </row>
    <row r="43" spans="1:11">
      <c r="A43" s="3" t="s">
        <v>393</v>
      </c>
      <c r="B43">
        <f>COUNTIFS(BDD_finale!AA:AA,'analyse données'!A43,BDD_finale!U:U,"True")</f>
        <v>3</v>
      </c>
      <c r="C43">
        <f>COUNTIFS(BDD_finale!AA:AA,'analyse données'!A43,BDD_finale!Q:Q,"Aire de covoiturage",BDD_finale!U:U,"True")</f>
        <v>1</v>
      </c>
      <c r="D43">
        <f>COUNTIFS(BDD_finale!AA:AA,'analyse données'!A43,BDD_finale!Q:Q,"Place covoiturage sur parking",BDD_finale!U:U,"True")</f>
        <v>0</v>
      </c>
      <c r="E43">
        <f>COUNTIFS(BDD_finale!AA:AA,'analyse données'!A43,BDD_finale!Q:Q,"Sortie d'autoroute",BDD_finale!U:U,"True")</f>
        <v>0</v>
      </c>
      <c r="F43">
        <f>COUNTIFS(BDD_finale!AA:AA,'analyse données'!A43,BDD_finale!P:P,"Aire en projet")</f>
        <v>0</v>
      </c>
      <c r="G43">
        <f>COUNTIFS(BDD_finale!AA:AA,'analyse données'!A43,BDD_finale!Q:Q,"Arrêt-covoiturage",BDD_finale!U:U,"True")</f>
        <v>0</v>
      </c>
      <c r="H43">
        <f>SUMIFS(BDD_finale!F:F,BDD_finale!AA:AA,'analyse données'!A43,BDD_finale!U:U,"True")</f>
        <v>842</v>
      </c>
      <c r="I43">
        <f>SUMIFS(BDD_finale!F:F,BDD_finale!AA:AA,'analyse données'!A43,BDD_finale!P:P,"Lieu covoiturage existant")</f>
        <v>142</v>
      </c>
      <c r="J43">
        <f t="shared" si="0"/>
        <v>1</v>
      </c>
      <c r="K43">
        <f t="shared" si="1"/>
        <v>142</v>
      </c>
    </row>
    <row r="44" spans="1:11">
      <c r="A44" s="3" t="s">
        <v>389</v>
      </c>
      <c r="B44">
        <f>COUNTIFS(BDD_finale!AA:AA,'analyse données'!A44,BDD_finale!U:U,"True")</f>
        <v>1</v>
      </c>
      <c r="C44">
        <f>COUNTIFS(BDD_finale!AA:AA,'analyse données'!A44,BDD_finale!Q:Q,"Aire de covoiturage",BDD_finale!U:U,"True")</f>
        <v>1</v>
      </c>
      <c r="D44">
        <f>COUNTIFS(BDD_finale!AA:AA,'analyse données'!A44,BDD_finale!Q:Q,"Place covoiturage sur parking",BDD_finale!U:U,"True")</f>
        <v>0</v>
      </c>
      <c r="E44">
        <f>COUNTIFS(BDD_finale!AA:AA,'analyse données'!A44,BDD_finale!Q:Q,"Sortie d'autoroute",BDD_finale!U:U,"True")</f>
        <v>0</v>
      </c>
      <c r="F44">
        <f>COUNTIFS(BDD_finale!AA:AA,'analyse données'!A44,BDD_finale!P:P,"Aire en projet")</f>
        <v>2</v>
      </c>
      <c r="G44">
        <f>COUNTIFS(BDD_finale!AA:AA,'analyse données'!A44,BDD_finale!Q:Q,"Arrêt-covoiturage",BDD_finale!U:U,"True")</f>
        <v>0</v>
      </c>
      <c r="H44">
        <f>SUMIFS(BDD_finale!F:F,BDD_finale!AA:AA,'analyse données'!A44,BDD_finale!U:U,"True")</f>
        <v>3</v>
      </c>
      <c r="I44">
        <f>SUMIFS(BDD_finale!F:F,BDD_finale!AA:AA,'analyse données'!A44,BDD_finale!P:P,"Lieu covoiturage existant")</f>
        <v>3</v>
      </c>
      <c r="J44">
        <f t="shared" si="0"/>
        <v>1</v>
      </c>
      <c r="K44">
        <f t="shared" si="1"/>
        <v>3</v>
      </c>
    </row>
    <row r="45" spans="1:11">
      <c r="A45" s="3" t="s">
        <v>2448</v>
      </c>
      <c r="B45">
        <f>COUNTIFS(BDD_finale!AA:AA,'analyse données'!A45,BDD_finale!U:U,"True")</f>
        <v>1</v>
      </c>
      <c r="C45">
        <f>COUNTIFS(BDD_finale!AA:AA,'analyse données'!A45,BDD_finale!Q:Q,"Aire de covoiturage",BDD_finale!U:U,"True")</f>
        <v>1</v>
      </c>
      <c r="D45">
        <f>COUNTIFS(BDD_finale!AA:AA,'analyse données'!A45,BDD_finale!Q:Q,"Place covoiturage sur parking",BDD_finale!U:U,"True")</f>
        <v>0</v>
      </c>
      <c r="E45">
        <f>COUNTIFS(BDD_finale!AA:AA,'analyse données'!A45,BDD_finale!Q:Q,"Sortie d'autoroute",BDD_finale!U:U,"True")</f>
        <v>0</v>
      </c>
      <c r="F45">
        <f>COUNTIFS(BDD_finale!AA:AA,'analyse données'!A45,BDD_finale!P:P,"Aire en projet")</f>
        <v>0</v>
      </c>
      <c r="G45">
        <f>COUNTIFS(BDD_finale!AA:AA,'analyse données'!A45,BDD_finale!Q:Q,"Arrêt-covoiturage",BDD_finale!U:U,"True")</f>
        <v>0</v>
      </c>
      <c r="H45">
        <f>SUMIFS(BDD_finale!F:F,BDD_finale!AA:AA,'analyse données'!A45,BDD_finale!U:U,"True")</f>
        <v>70</v>
      </c>
      <c r="I45">
        <f>SUMIFS(BDD_finale!F:F,BDD_finale!AA:AA,'analyse données'!A45,BDD_finale!P:P,"Lieu covoiturage existant")</f>
        <v>70</v>
      </c>
      <c r="J45">
        <f t="shared" si="0"/>
        <v>1</v>
      </c>
      <c r="K45">
        <f t="shared" si="1"/>
        <v>70</v>
      </c>
    </row>
    <row r="46" spans="1:11">
      <c r="A46" s="3" t="s">
        <v>2453</v>
      </c>
      <c r="B46">
        <f>COUNTIFS(BDD_finale!AA:AA,'analyse données'!A46,BDD_finale!U:U,"True")</f>
        <v>12</v>
      </c>
      <c r="C46">
        <f>COUNTIFS(BDD_finale!AA:AA,'analyse données'!A46,BDD_finale!Q:Q,"Aire de covoiturage",BDD_finale!U:U,"True")</f>
        <v>2</v>
      </c>
      <c r="D46">
        <f>COUNTIFS(BDD_finale!AA:AA,'analyse données'!A46,BDD_finale!Q:Q,"Place covoiturage sur parking",BDD_finale!U:U,"True")</f>
        <v>0</v>
      </c>
      <c r="E46">
        <f>COUNTIFS(BDD_finale!AA:AA,'analyse données'!A46,BDD_finale!Q:Q,"Sortie d'autoroute",BDD_finale!U:U,"True")</f>
        <v>0</v>
      </c>
      <c r="F46">
        <f>COUNTIFS(BDD_finale!AA:AA,'analyse données'!A46,BDD_finale!P:P,"Aire en projet")</f>
        <v>0</v>
      </c>
      <c r="G46">
        <f>COUNTIFS(BDD_finale!AA:AA,'analyse données'!A46,BDD_finale!Q:Q,"Arrêt-covoiturage",BDD_finale!U:U,"True")</f>
        <v>0</v>
      </c>
      <c r="H46">
        <f>SUMIFS(BDD_finale!F:F,BDD_finale!AA:AA,'analyse données'!A46,BDD_finale!U:U,"True")</f>
        <v>177</v>
      </c>
      <c r="I46">
        <f>SUMIFS(BDD_finale!F:F,BDD_finale!AA:AA,'analyse données'!A46,BDD_finale!P:P,"Lieu covoiturage existant")</f>
        <v>124</v>
      </c>
      <c r="J46">
        <f t="shared" si="0"/>
        <v>2</v>
      </c>
      <c r="K46">
        <f t="shared" si="1"/>
        <v>62</v>
      </c>
    </row>
    <row r="47" spans="1:11">
      <c r="A47" s="3" t="s">
        <v>2291</v>
      </c>
      <c r="B47">
        <f>COUNTIFS(BDD_finale!AA:AA,'analyse données'!A47,BDD_finale!U:U,"True")</f>
        <v>2</v>
      </c>
      <c r="C47">
        <f>COUNTIFS(BDD_finale!AA:AA,'analyse données'!A47,BDD_finale!Q:Q,"Aire de covoiturage",BDD_finale!U:U,"True")</f>
        <v>2</v>
      </c>
      <c r="D47">
        <f>COUNTIFS(BDD_finale!AA:AA,'analyse données'!A47,BDD_finale!Q:Q,"Place covoiturage sur parking",BDD_finale!U:U,"True")</f>
        <v>0</v>
      </c>
      <c r="E47">
        <f>COUNTIFS(BDD_finale!AA:AA,'analyse données'!A47,BDD_finale!Q:Q,"Sortie d'autoroute",BDD_finale!U:U,"True")</f>
        <v>0</v>
      </c>
      <c r="F47">
        <f>COUNTIFS(BDD_finale!AA:AA,'analyse données'!A47,BDD_finale!P:P,"Aire en projet")</f>
        <v>2</v>
      </c>
      <c r="G47">
        <f>COUNTIFS(BDD_finale!AA:AA,'analyse données'!A47,BDD_finale!Q:Q,"Arrêt-covoiturage",BDD_finale!U:U,"True")</f>
        <v>0</v>
      </c>
      <c r="H47">
        <f>SUMIFS(BDD_finale!F:F,BDD_finale!AA:AA,'analyse données'!A47,BDD_finale!U:U,"True")</f>
        <v>100</v>
      </c>
      <c r="I47">
        <f>SUMIFS(BDD_finale!F:F,BDD_finale!AA:AA,'analyse données'!A47,BDD_finale!P:P,"Lieu covoiturage existant")</f>
        <v>110</v>
      </c>
      <c r="J47">
        <f t="shared" si="0"/>
        <v>2</v>
      </c>
      <c r="K47">
        <f t="shared" si="1"/>
        <v>55</v>
      </c>
    </row>
    <row r="48" spans="1:11">
      <c r="A48" s="3" t="s">
        <v>2168</v>
      </c>
      <c r="B48">
        <f>COUNTIFS(BDD_finale!AA:AA,'analyse données'!A48,BDD_finale!U:U,"True")</f>
        <v>0</v>
      </c>
      <c r="C48">
        <f>COUNTIFS(BDD_finale!AA:AA,'analyse données'!A48,BDD_finale!Q:Q,"Aire de covoiturage",BDD_finale!U:U,"True")</f>
        <v>0</v>
      </c>
      <c r="D48">
        <f>COUNTIFS(BDD_finale!AA:AA,'analyse données'!A48,BDD_finale!Q:Q,"Place covoiturage sur parking",BDD_finale!U:U,"True")</f>
        <v>0</v>
      </c>
      <c r="E48">
        <f>COUNTIFS(BDD_finale!AA:AA,'analyse données'!A48,BDD_finale!Q:Q,"Sortie d'autoroute",BDD_finale!U:U,"True")</f>
        <v>0</v>
      </c>
      <c r="F48">
        <f>COUNTIFS(BDD_finale!AA:AA,'analyse données'!A48,BDD_finale!P:P,"Aire en projet")</f>
        <v>0</v>
      </c>
      <c r="G48">
        <f>COUNTIFS(BDD_finale!AA:AA,'analyse données'!A48,BDD_finale!Q:Q,"Arrêt-covoiturage",BDD_finale!U:U,"True")</f>
        <v>0</v>
      </c>
      <c r="H48">
        <f>SUMIFS(BDD_finale!F:F,BDD_finale!AA:AA,'analyse données'!A48,BDD_finale!U:U,"True")</f>
        <v>0</v>
      </c>
      <c r="I48">
        <f>SUMIFS(BDD_finale!F:F,BDD_finale!AA:AA,'analyse données'!A48,BDD_finale!P:P,"Lieu covoiturage existant")</f>
        <v>0</v>
      </c>
      <c r="J48">
        <f t="shared" si="0"/>
        <v>0</v>
      </c>
      <c r="K48">
        <f t="shared" si="1"/>
        <v>0</v>
      </c>
    </row>
    <row r="49" spans="1:11">
      <c r="A49" s="3" t="s">
        <v>130</v>
      </c>
      <c r="B49">
        <f>COUNTIFS(BDD_finale!AA:AA,'analyse données'!A49,BDD_finale!U:U,"True")</f>
        <v>93</v>
      </c>
      <c r="C49">
        <f>COUNTIFS(BDD_finale!AA:AA,'analyse données'!A49,BDD_finale!Q:Q,"Aire de covoiturage",BDD_finale!U:U,"True")</f>
        <v>36</v>
      </c>
      <c r="D49">
        <f>COUNTIFS(BDD_finale!AA:AA,'analyse données'!A49,BDD_finale!Q:Q,"Place covoiturage sur parking",BDD_finale!U:U,"True")</f>
        <v>25</v>
      </c>
      <c r="E49">
        <f>COUNTIFS(BDD_finale!AA:AA,'analyse données'!A49,BDD_finale!Q:Q,"Sortie d'autoroute",BDD_finale!U:U,"True")</f>
        <v>0</v>
      </c>
      <c r="F49">
        <f>COUNTIFS(BDD_finale!AA:AA,'analyse données'!A49,BDD_finale!P:P,"Aire en projet")</f>
        <v>11</v>
      </c>
      <c r="G49">
        <f>COUNTIFS(BDD_finale!AA:AA,'analyse données'!A49,BDD_finale!Q:Q,"Arrêt-covoiturage",BDD_finale!U:U,"True")</f>
        <v>26</v>
      </c>
      <c r="H49">
        <f>SUMIFS(BDD_finale!F:F,BDD_finale!AA:AA,'analyse données'!A49,BDD_finale!U:U,"True")</f>
        <v>3255</v>
      </c>
      <c r="I49">
        <f>SUMIFS(BDD_finale!F:F,BDD_finale!AA:AA,'analyse données'!A49,BDD_finale!P:P,"Lieu covoiturage existant")</f>
        <v>3336</v>
      </c>
      <c r="J49">
        <f t="shared" si="0"/>
        <v>61</v>
      </c>
      <c r="K49">
        <f t="shared" si="1"/>
        <v>55</v>
      </c>
    </row>
    <row r="50" spans="1:11">
      <c r="A50" s="3" t="s">
        <v>248</v>
      </c>
      <c r="B50">
        <f>COUNTIFS(BDD_finale!AA:AA,'analyse données'!A50,BDD_finale!U:U,"True")</f>
        <v>153</v>
      </c>
      <c r="C50">
        <f>COUNTIFS(BDD_finale!AA:AA,'analyse données'!A50,BDD_finale!Q:Q,"Aire de covoiturage",BDD_finale!U:U,"True")</f>
        <v>7</v>
      </c>
      <c r="D50">
        <f>COUNTIFS(BDD_finale!AA:AA,'analyse données'!A50,BDD_finale!Q:Q,"Place covoiturage sur parking",BDD_finale!U:U,"True")</f>
        <v>0</v>
      </c>
      <c r="E50">
        <f>COUNTIFS(BDD_finale!AA:AA,'analyse données'!A50,BDD_finale!Q:Q,"Sortie d'autoroute",BDD_finale!U:U,"True")</f>
        <v>0</v>
      </c>
      <c r="F50">
        <f>COUNTIFS(BDD_finale!AA:AA,'analyse données'!A50,BDD_finale!P:P,"Aire en projet")</f>
        <v>2</v>
      </c>
      <c r="G50">
        <f>COUNTIFS(BDD_finale!AA:AA,'analyse données'!A50,BDD_finale!Q:Q,"Arrêt-covoiturage",BDD_finale!U:U,"True")</f>
        <v>137</v>
      </c>
      <c r="H50">
        <f>SUMIFS(BDD_finale!F:F,BDD_finale!AA:AA,'analyse données'!A50,BDD_finale!U:U,"True")</f>
        <v>527</v>
      </c>
      <c r="I50">
        <f>SUMIFS(BDD_finale!F:F,BDD_finale!AA:AA,'analyse données'!A50,BDD_finale!P:P,"Lieu covoiturage existant")</f>
        <v>307</v>
      </c>
      <c r="J50">
        <f t="shared" si="0"/>
        <v>7</v>
      </c>
      <c r="K50">
        <f t="shared" si="1"/>
        <v>44</v>
      </c>
    </row>
    <row r="51" spans="1:11">
      <c r="A51" s="3" t="s">
        <v>11</v>
      </c>
      <c r="B51">
        <f>COUNTIFS(BDD_finale!AA:AA,'analyse données'!A51,BDD_finale!U:U,"True")</f>
        <v>16</v>
      </c>
      <c r="C51">
        <f>COUNTIFS(BDD_finale!AA:AA,'analyse données'!A51,BDD_finale!Q:Q,"Aire de covoiturage",BDD_finale!U:U,"True")</f>
        <v>15</v>
      </c>
      <c r="D51">
        <f>COUNTIFS(BDD_finale!AA:AA,'analyse données'!A51,BDD_finale!Q:Q,"Place covoiturage sur parking",BDD_finale!U:U,"True")</f>
        <v>0</v>
      </c>
      <c r="E51">
        <f>COUNTIFS(BDD_finale!AA:AA,'analyse données'!A51,BDD_finale!Q:Q,"Sortie d'autoroute",BDD_finale!U:U,"True")</f>
        <v>0</v>
      </c>
      <c r="F51">
        <f>COUNTIFS(BDD_finale!AA:AA,'analyse données'!A51,BDD_finale!P:P,"Aire en projet")</f>
        <v>0</v>
      </c>
      <c r="G51">
        <f>COUNTIFS(BDD_finale!AA:AA,'analyse données'!A51,BDD_finale!Q:Q,"Arrêt-covoiturage",BDD_finale!U:U,"True")</f>
        <v>0</v>
      </c>
      <c r="H51">
        <f>SUMIFS(BDD_finale!F:F,BDD_finale!AA:AA,'analyse données'!A51,BDD_finale!U:U,"True")</f>
        <v>580</v>
      </c>
      <c r="I51">
        <f>SUMIFS(BDD_finale!F:F,BDD_finale!AA:AA,'analyse données'!A51,BDD_finale!P:P,"Lieu covoiturage existant")</f>
        <v>580</v>
      </c>
      <c r="J51">
        <f t="shared" si="0"/>
        <v>15</v>
      </c>
      <c r="K51">
        <f t="shared" si="1"/>
        <v>39</v>
      </c>
    </row>
    <row r="52" spans="1:11" s="30" customFormat="1">
      <c r="A52" s="32" t="s">
        <v>2463</v>
      </c>
      <c r="B52" s="31">
        <f>SUM(B2:B51)</f>
        <v>615</v>
      </c>
      <c r="C52" s="31">
        <f t="shared" ref="C52:J52" si="2">SUM(C2:C51)</f>
        <v>287</v>
      </c>
      <c r="D52" s="31">
        <f t="shared" si="2"/>
        <v>36</v>
      </c>
      <c r="E52" s="31">
        <f t="shared" si="2"/>
        <v>4</v>
      </c>
      <c r="F52" s="31">
        <f t="shared" si="2"/>
        <v>48</v>
      </c>
      <c r="G52" s="31">
        <f t="shared" si="2"/>
        <v>245</v>
      </c>
      <c r="H52" s="31">
        <f t="shared" si="2"/>
        <v>13059</v>
      </c>
      <c r="I52" s="31">
        <f t="shared" si="2"/>
        <v>11306</v>
      </c>
      <c r="J52" s="31">
        <f t="shared" si="2"/>
        <v>327</v>
      </c>
      <c r="K52" s="31">
        <f t="shared" si="1"/>
        <v>35</v>
      </c>
    </row>
    <row r="53" spans="1:11">
      <c r="A53"/>
    </row>
    <row r="54" spans="1:11">
      <c r="A54"/>
    </row>
    <row r="55" spans="1:11">
      <c r="A55"/>
    </row>
    <row r="56" spans="1:11">
      <c r="A56"/>
    </row>
    <row r="57" spans="1:11">
      <c r="A57"/>
    </row>
    <row r="58" spans="1:11">
      <c r="A58"/>
    </row>
    <row r="59" spans="1:11">
      <c r="A59"/>
    </row>
    <row r="60" spans="1:11">
      <c r="A60"/>
    </row>
    <row r="61" spans="1:11">
      <c r="A61"/>
    </row>
    <row r="62" spans="1:11">
      <c r="A62"/>
    </row>
    <row r="63" spans="1:11">
      <c r="A63"/>
    </row>
    <row r="64" spans="1:1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</sheetData>
  <autoFilter ref="A1:A1048087" xr:uid="{1BEBFF41-E50D-4CA2-AFAB-18038924111D}">
    <sortState xmlns:xlrd2="http://schemas.microsoft.com/office/spreadsheetml/2017/richdata2" ref="A2:A777">
      <sortCondition ref="A1:A1048087"/>
    </sortState>
  </autoFilter>
  <conditionalFormatting sqref="H2:I51">
    <cfRule type="colorScale" priority="70">
      <colorScale>
        <cfvo type="min"/>
        <cfvo type="max"/>
        <color rgb="FFFCFCFF"/>
        <color rgb="FF63BE7B"/>
      </colorScale>
    </cfRule>
  </conditionalFormatting>
  <conditionalFormatting sqref="J2:J51">
    <cfRule type="colorScale" priority="3">
      <colorScale>
        <cfvo type="min"/>
        <cfvo type="max"/>
        <color rgb="FFFCFCFF"/>
        <color rgb="FF63BE7B"/>
      </colorScale>
    </cfRule>
  </conditionalFormatting>
  <conditionalFormatting sqref="K2:K51 K53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1370-D362-49EE-B37A-F2A5F01E9310}">
  <dimension ref="A1:M35"/>
  <sheetViews>
    <sheetView topLeftCell="A16" workbookViewId="0"/>
  </sheetViews>
  <sheetFormatPr baseColWidth="10" defaultRowHeight="13.2"/>
  <cols>
    <col min="2" max="2" width="24" customWidth="1"/>
    <col min="3" max="3" width="60.88671875" customWidth="1"/>
    <col min="4" max="4" width="26" customWidth="1"/>
    <col min="5" max="5" width="21.33203125" style="1" customWidth="1"/>
    <col min="6" max="6" width="21.88671875" style="1" customWidth="1"/>
    <col min="7" max="7" width="21.6640625" customWidth="1"/>
  </cols>
  <sheetData>
    <row r="1" spans="1:13" ht="33" customHeight="1" thickBot="1"/>
    <row r="2" spans="1:13" ht="33" customHeight="1" thickBot="1">
      <c r="A2" t="s">
        <v>852</v>
      </c>
      <c r="B2" s="8" t="s">
        <v>836</v>
      </c>
      <c r="C2" s="7" t="s">
        <v>807</v>
      </c>
      <c r="D2" s="7" t="s">
        <v>853</v>
      </c>
      <c r="E2" s="9" t="s">
        <v>808</v>
      </c>
      <c r="F2" s="10" t="s">
        <v>809</v>
      </c>
      <c r="H2" s="142" t="s">
        <v>835</v>
      </c>
      <c r="I2" s="143"/>
      <c r="J2" s="144"/>
      <c r="K2" s="145" t="s">
        <v>834</v>
      </c>
      <c r="L2" s="146"/>
      <c r="M2" s="147"/>
    </row>
    <row r="3" spans="1:13" ht="15.6" thickBot="1">
      <c r="A3">
        <v>1</v>
      </c>
      <c r="B3" s="11" t="s">
        <v>850</v>
      </c>
      <c r="C3" s="12" t="s">
        <v>858</v>
      </c>
      <c r="D3" s="12"/>
      <c r="E3" s="13" t="s">
        <v>813</v>
      </c>
      <c r="F3" s="13" t="s">
        <v>139</v>
      </c>
      <c r="H3" s="148" t="s">
        <v>866</v>
      </c>
      <c r="I3" s="149"/>
      <c r="J3" s="150"/>
    </row>
    <row r="4" spans="1:13" ht="45" customHeight="1">
      <c r="A4">
        <v>2</v>
      </c>
      <c r="B4" s="14" t="s">
        <v>851</v>
      </c>
      <c r="C4" s="12" t="s">
        <v>816</v>
      </c>
      <c r="D4" s="12"/>
      <c r="E4" s="13" t="s">
        <v>810</v>
      </c>
      <c r="F4" s="13" t="s">
        <v>139</v>
      </c>
      <c r="H4" s="133" t="s">
        <v>2238</v>
      </c>
      <c r="I4" s="134"/>
      <c r="J4" s="135"/>
      <c r="K4" s="1"/>
      <c r="L4" s="1"/>
    </row>
    <row r="5" spans="1:13" ht="15">
      <c r="A5">
        <v>3</v>
      </c>
      <c r="B5" s="14" t="s">
        <v>792</v>
      </c>
      <c r="C5" s="12" t="s">
        <v>818</v>
      </c>
      <c r="D5" s="12"/>
      <c r="E5" s="13" t="s">
        <v>813</v>
      </c>
      <c r="F5" s="13" t="s">
        <v>139</v>
      </c>
      <c r="H5" s="136"/>
      <c r="I5" s="137"/>
      <c r="J5" s="138"/>
      <c r="K5" s="4"/>
      <c r="L5" s="4"/>
    </row>
    <row r="6" spans="1:13" ht="15.6" thickBot="1">
      <c r="A6">
        <v>4</v>
      </c>
      <c r="B6" s="14" t="s">
        <v>791</v>
      </c>
      <c r="C6" s="12" t="s">
        <v>819</v>
      </c>
      <c r="D6" s="12"/>
      <c r="E6" s="13" t="s">
        <v>813</v>
      </c>
      <c r="F6" s="13" t="s">
        <v>139</v>
      </c>
      <c r="H6" s="139"/>
      <c r="I6" s="140"/>
      <c r="J6" s="141"/>
      <c r="K6" s="4"/>
      <c r="L6" s="4"/>
    </row>
    <row r="7" spans="1:13" ht="39.6">
      <c r="A7">
        <v>5</v>
      </c>
      <c r="B7" s="16" t="s">
        <v>832</v>
      </c>
      <c r="C7" s="17" t="s">
        <v>859</v>
      </c>
      <c r="D7" s="12"/>
      <c r="E7" s="13" t="s">
        <v>810</v>
      </c>
      <c r="F7" s="13" t="s">
        <v>140</v>
      </c>
      <c r="J7" s="5"/>
      <c r="K7" s="4"/>
      <c r="L7" s="4"/>
    </row>
    <row r="8" spans="1:13" ht="15.6" thickBot="1">
      <c r="A8">
        <v>6</v>
      </c>
      <c r="B8" s="15" t="s">
        <v>793</v>
      </c>
      <c r="C8" s="12" t="s">
        <v>820</v>
      </c>
      <c r="D8" s="12"/>
      <c r="E8" s="13" t="s">
        <v>814</v>
      </c>
      <c r="F8" s="13" t="s">
        <v>140</v>
      </c>
      <c r="J8" s="5"/>
      <c r="K8" s="4"/>
      <c r="L8" s="4"/>
    </row>
    <row r="9" spans="1:13" ht="15" customHeight="1">
      <c r="A9">
        <v>7</v>
      </c>
      <c r="B9" s="15" t="s">
        <v>794</v>
      </c>
      <c r="C9" s="12" t="s">
        <v>824</v>
      </c>
      <c r="D9" s="12"/>
      <c r="E9" s="13" t="s">
        <v>814</v>
      </c>
      <c r="F9" s="13" t="s">
        <v>140</v>
      </c>
      <c r="H9" s="121" t="s">
        <v>849</v>
      </c>
      <c r="I9" s="122"/>
      <c r="J9" s="122"/>
      <c r="K9" s="122"/>
      <c r="L9" s="122"/>
      <c r="M9" s="123"/>
    </row>
    <row r="10" spans="1:13" ht="15" customHeight="1">
      <c r="A10">
        <v>8</v>
      </c>
      <c r="B10" s="6" t="s">
        <v>0</v>
      </c>
      <c r="C10" s="12" t="s">
        <v>821</v>
      </c>
      <c r="D10" s="12"/>
      <c r="E10" s="13" t="s">
        <v>812</v>
      </c>
      <c r="F10" s="13" t="s">
        <v>140</v>
      </c>
      <c r="H10" s="124"/>
      <c r="I10" s="125"/>
      <c r="J10" s="125"/>
      <c r="K10" s="125"/>
      <c r="L10" s="125"/>
      <c r="M10" s="126"/>
    </row>
    <row r="11" spans="1:13" ht="15.6" thickBot="1">
      <c r="A11">
        <v>9</v>
      </c>
      <c r="B11" s="6" t="s">
        <v>1</v>
      </c>
      <c r="C11" s="12" t="s">
        <v>821</v>
      </c>
      <c r="D11" s="12"/>
      <c r="E11" s="13" t="s">
        <v>812</v>
      </c>
      <c r="F11" s="13" t="s">
        <v>140</v>
      </c>
      <c r="H11" s="127"/>
      <c r="I11" s="128"/>
      <c r="J11" s="128"/>
      <c r="K11" s="128"/>
      <c r="L11" s="128"/>
      <c r="M11" s="129"/>
    </row>
    <row r="12" spans="1:13" ht="30" customHeight="1">
      <c r="A12">
        <v>10</v>
      </c>
      <c r="B12" s="6" t="s">
        <v>2</v>
      </c>
      <c r="C12" s="12" t="s">
        <v>821</v>
      </c>
      <c r="D12" s="12"/>
      <c r="E12" s="13" t="s">
        <v>812</v>
      </c>
      <c r="F12" s="13" t="s">
        <v>140</v>
      </c>
      <c r="H12" s="130" t="s">
        <v>848</v>
      </c>
      <c r="I12" s="131"/>
      <c r="J12" s="131"/>
      <c r="K12" s="131"/>
      <c r="L12" s="131"/>
      <c r="M12" s="132"/>
    </row>
    <row r="13" spans="1:13" ht="15">
      <c r="A13">
        <v>11</v>
      </c>
      <c r="B13" s="6" t="s">
        <v>3</v>
      </c>
      <c r="C13" s="12" t="s">
        <v>821</v>
      </c>
      <c r="D13" s="12"/>
      <c r="E13" s="13" t="s">
        <v>812</v>
      </c>
      <c r="F13" s="13" t="s">
        <v>140</v>
      </c>
      <c r="H13" s="120" t="s">
        <v>847</v>
      </c>
      <c r="I13" s="120"/>
      <c r="J13" s="120"/>
      <c r="K13" s="120"/>
      <c r="L13" s="120"/>
      <c r="M13" s="120"/>
    </row>
    <row r="14" spans="1:13" ht="30">
      <c r="A14">
        <v>12</v>
      </c>
      <c r="B14" s="6" t="s">
        <v>801</v>
      </c>
      <c r="C14" s="12" t="s">
        <v>823</v>
      </c>
      <c r="D14" s="12"/>
      <c r="E14" s="13" t="s">
        <v>810</v>
      </c>
      <c r="F14" s="13" t="s">
        <v>140</v>
      </c>
      <c r="H14" s="120" t="s">
        <v>1352</v>
      </c>
      <c r="I14" s="120"/>
      <c r="J14" s="120"/>
      <c r="K14" s="120"/>
      <c r="L14" s="120"/>
      <c r="M14" s="120"/>
    </row>
    <row r="15" spans="1:13" ht="30">
      <c r="A15">
        <v>13</v>
      </c>
      <c r="B15" s="6" t="s">
        <v>802</v>
      </c>
      <c r="C15" s="12" t="s">
        <v>825</v>
      </c>
      <c r="D15" s="12"/>
      <c r="E15" s="13" t="s">
        <v>810</v>
      </c>
      <c r="F15" s="13" t="s">
        <v>140</v>
      </c>
      <c r="H15" s="120" t="s">
        <v>1357</v>
      </c>
      <c r="I15" s="120"/>
      <c r="J15" s="120"/>
      <c r="K15" s="120"/>
      <c r="L15" s="120"/>
      <c r="M15" s="120"/>
    </row>
    <row r="16" spans="1:13" ht="30">
      <c r="A16">
        <v>14</v>
      </c>
      <c r="B16" s="6" t="s">
        <v>804</v>
      </c>
      <c r="C16" s="12" t="s">
        <v>827</v>
      </c>
      <c r="D16" s="12"/>
      <c r="E16" s="13" t="s">
        <v>810</v>
      </c>
      <c r="F16" s="13" t="s">
        <v>140</v>
      </c>
      <c r="H16" s="120" t="s">
        <v>1358</v>
      </c>
      <c r="I16" s="120"/>
      <c r="J16" s="120"/>
      <c r="K16" s="120"/>
      <c r="L16" s="120"/>
      <c r="M16" s="120"/>
    </row>
    <row r="17" spans="1:13" ht="15">
      <c r="A17">
        <v>15</v>
      </c>
      <c r="B17" s="6" t="s">
        <v>800</v>
      </c>
      <c r="C17" s="12" t="s">
        <v>822</v>
      </c>
      <c r="D17" s="12"/>
      <c r="E17" s="13" t="s">
        <v>814</v>
      </c>
      <c r="F17" s="13" t="s">
        <v>140</v>
      </c>
      <c r="H17" s="120" t="s">
        <v>1363</v>
      </c>
      <c r="I17" s="120"/>
      <c r="J17" s="120"/>
      <c r="K17" s="120"/>
      <c r="L17" s="120"/>
      <c r="M17" s="120"/>
    </row>
    <row r="18" spans="1:13" ht="72">
      <c r="A18">
        <v>16</v>
      </c>
      <c r="B18" s="6" t="s">
        <v>4</v>
      </c>
      <c r="C18" s="29" t="s">
        <v>2277</v>
      </c>
      <c r="D18" s="17"/>
      <c r="E18" s="13" t="s">
        <v>810</v>
      </c>
      <c r="F18" s="13" t="s">
        <v>139</v>
      </c>
      <c r="H18" s="120" t="s">
        <v>1370</v>
      </c>
      <c r="I18" s="120"/>
      <c r="J18" s="120"/>
      <c r="K18" s="120"/>
      <c r="L18" s="120"/>
      <c r="M18" s="120"/>
    </row>
    <row r="19" spans="1:13" ht="158.4">
      <c r="A19">
        <v>17</v>
      </c>
      <c r="B19" s="14" t="s">
        <v>806</v>
      </c>
      <c r="C19" s="29" t="s">
        <v>2275</v>
      </c>
      <c r="D19" s="17"/>
      <c r="E19" s="13" t="s">
        <v>810</v>
      </c>
      <c r="F19" s="13" t="s">
        <v>139</v>
      </c>
      <c r="H19" s="120" t="s">
        <v>1375</v>
      </c>
      <c r="I19" s="120"/>
      <c r="J19" s="120"/>
      <c r="K19" s="120"/>
      <c r="L19" s="120"/>
      <c r="M19" s="120"/>
    </row>
    <row r="20" spans="1:13" ht="92.4">
      <c r="A20">
        <v>18</v>
      </c>
      <c r="B20" s="6" t="s">
        <v>833</v>
      </c>
      <c r="C20" s="17" t="s">
        <v>1381</v>
      </c>
      <c r="D20" s="17"/>
      <c r="E20" s="13" t="s">
        <v>810</v>
      </c>
      <c r="F20" s="13" t="s">
        <v>140</v>
      </c>
      <c r="H20" s="120" t="s">
        <v>1973</v>
      </c>
      <c r="I20" s="120"/>
      <c r="J20" s="120"/>
      <c r="K20" s="120"/>
      <c r="L20" s="120"/>
      <c r="M20" s="120"/>
    </row>
    <row r="21" spans="1:13" ht="92.4">
      <c r="A21">
        <v>20</v>
      </c>
      <c r="B21" s="6" t="s">
        <v>1380</v>
      </c>
      <c r="C21" s="17" t="s">
        <v>1382</v>
      </c>
      <c r="D21" s="17"/>
      <c r="E21" s="13" t="s">
        <v>810</v>
      </c>
      <c r="F21" s="13" t="s">
        <v>140</v>
      </c>
      <c r="H21" s="120" t="s">
        <v>2237</v>
      </c>
      <c r="I21" s="120"/>
      <c r="J21" s="120"/>
      <c r="K21" s="120"/>
      <c r="L21" s="120"/>
      <c r="M21" s="120"/>
    </row>
    <row r="22" spans="1:13" ht="92.4">
      <c r="A22">
        <v>21</v>
      </c>
      <c r="B22" s="6" t="s">
        <v>803</v>
      </c>
      <c r="C22" s="17" t="s">
        <v>826</v>
      </c>
      <c r="D22" s="17"/>
      <c r="E22" s="13" t="s">
        <v>810</v>
      </c>
      <c r="F22" s="13" t="s">
        <v>140</v>
      </c>
      <c r="H22" s="120" t="s">
        <v>2256</v>
      </c>
      <c r="I22" s="120"/>
      <c r="J22" s="120"/>
      <c r="K22" s="120"/>
      <c r="L22" s="120"/>
      <c r="M22" s="120"/>
    </row>
    <row r="23" spans="1:13" ht="15">
      <c r="A23">
        <v>22</v>
      </c>
      <c r="B23" s="14" t="s">
        <v>790</v>
      </c>
      <c r="C23" s="12" t="s">
        <v>861</v>
      </c>
      <c r="D23" s="12"/>
      <c r="E23" s="13" t="s">
        <v>812</v>
      </c>
      <c r="F23" s="13" t="s">
        <v>139</v>
      </c>
      <c r="H23" s="120" t="s">
        <v>2267</v>
      </c>
      <c r="I23" s="120"/>
      <c r="J23" s="120"/>
      <c r="K23" s="120"/>
      <c r="L23" s="120"/>
      <c r="M23" s="120"/>
    </row>
    <row r="24" spans="1:13" ht="39.6">
      <c r="A24">
        <v>23</v>
      </c>
      <c r="B24" s="15" t="s">
        <v>795</v>
      </c>
      <c r="C24" s="17" t="s">
        <v>862</v>
      </c>
      <c r="D24" s="12"/>
      <c r="E24" s="13" t="s">
        <v>814</v>
      </c>
      <c r="F24" s="13" t="s">
        <v>140</v>
      </c>
      <c r="H24" s="120" t="s">
        <v>2276</v>
      </c>
      <c r="I24" s="120"/>
      <c r="J24" s="120"/>
      <c r="K24" s="120"/>
      <c r="L24" s="120"/>
      <c r="M24" s="120"/>
    </row>
    <row r="25" spans="1:13" ht="52.8">
      <c r="A25">
        <v>24</v>
      </c>
      <c r="B25" s="15" t="s">
        <v>796</v>
      </c>
      <c r="C25" s="17" t="s">
        <v>863</v>
      </c>
      <c r="D25" s="12"/>
      <c r="E25" s="13" t="s">
        <v>810</v>
      </c>
      <c r="F25" s="13" t="s">
        <v>140</v>
      </c>
      <c r="H25" s="120" t="s">
        <v>2301</v>
      </c>
      <c r="I25" s="120"/>
      <c r="J25" s="120"/>
      <c r="K25" s="120"/>
      <c r="L25" s="120"/>
      <c r="M25" s="120"/>
    </row>
    <row r="26" spans="1:13" ht="30">
      <c r="A26">
        <v>25</v>
      </c>
      <c r="B26" s="15" t="s">
        <v>797</v>
      </c>
      <c r="C26" s="17" t="s">
        <v>864</v>
      </c>
      <c r="D26" s="12"/>
      <c r="E26" s="13" t="s">
        <v>810</v>
      </c>
      <c r="F26" s="13" t="s">
        <v>140</v>
      </c>
      <c r="H26" s="120" t="s">
        <v>2407</v>
      </c>
      <c r="I26" s="120"/>
      <c r="J26" s="120"/>
      <c r="K26" s="120"/>
      <c r="L26" s="120"/>
      <c r="M26" s="120"/>
    </row>
    <row r="27" spans="1:13" ht="15">
      <c r="A27">
        <v>26</v>
      </c>
      <c r="B27" s="15" t="s">
        <v>798</v>
      </c>
      <c r="C27" s="12" t="s">
        <v>865</v>
      </c>
      <c r="D27" s="12"/>
      <c r="E27" s="13" t="s">
        <v>812</v>
      </c>
      <c r="F27" s="13" t="s">
        <v>140</v>
      </c>
      <c r="H27" s="120" t="s">
        <v>2443</v>
      </c>
      <c r="I27" s="120"/>
      <c r="J27" s="120"/>
      <c r="K27" s="120"/>
      <c r="L27" s="120"/>
      <c r="M27" s="120"/>
    </row>
    <row r="28" spans="1:13" ht="30">
      <c r="A28">
        <v>27</v>
      </c>
      <c r="B28" s="15" t="s">
        <v>2474</v>
      </c>
      <c r="C28" s="12" t="s">
        <v>830</v>
      </c>
      <c r="D28" s="12"/>
      <c r="E28" s="13" t="s">
        <v>810</v>
      </c>
      <c r="F28" s="13" t="s">
        <v>140</v>
      </c>
      <c r="H28" s="120" t="s">
        <v>2478</v>
      </c>
      <c r="I28" s="120"/>
      <c r="J28" s="120"/>
      <c r="K28" s="120"/>
      <c r="L28" s="120"/>
      <c r="M28" s="120"/>
    </row>
    <row r="29" spans="1:13" ht="30">
      <c r="A29">
        <v>28</v>
      </c>
      <c r="B29" s="6" t="s">
        <v>817</v>
      </c>
      <c r="C29" s="12" t="s">
        <v>829</v>
      </c>
      <c r="D29" s="12"/>
      <c r="E29" s="13" t="s">
        <v>810</v>
      </c>
      <c r="F29" s="13" t="s">
        <v>140</v>
      </c>
      <c r="H29" s="120"/>
      <c r="I29" s="120"/>
      <c r="J29" s="120"/>
      <c r="K29" s="120"/>
      <c r="L29" s="120"/>
      <c r="M29" s="120"/>
    </row>
    <row r="30" spans="1:13" ht="30">
      <c r="A30">
        <v>29</v>
      </c>
      <c r="B30" s="15" t="s">
        <v>854</v>
      </c>
      <c r="C30" s="2" t="s">
        <v>856</v>
      </c>
      <c r="D30" s="12"/>
      <c r="E30" s="13" t="s">
        <v>810</v>
      </c>
      <c r="F30" s="13" t="s">
        <v>140</v>
      </c>
      <c r="H30" s="120"/>
      <c r="I30" s="120"/>
      <c r="J30" s="120"/>
      <c r="K30" s="120"/>
      <c r="L30" s="120"/>
      <c r="M30" s="120"/>
    </row>
    <row r="31" spans="1:13" ht="30">
      <c r="A31">
        <v>30</v>
      </c>
      <c r="B31" s="14" t="s">
        <v>855</v>
      </c>
      <c r="C31" s="19" t="s">
        <v>857</v>
      </c>
      <c r="D31" s="12"/>
      <c r="E31" s="13" t="s">
        <v>810</v>
      </c>
      <c r="F31" s="13" t="s">
        <v>139</v>
      </c>
      <c r="H31" s="120"/>
      <c r="I31" s="120"/>
      <c r="J31" s="120"/>
      <c r="K31" s="120"/>
      <c r="L31" s="120"/>
      <c r="M31" s="120"/>
    </row>
    <row r="32" spans="1:13" ht="30">
      <c r="A32">
        <v>31</v>
      </c>
      <c r="B32" s="14" t="s">
        <v>789</v>
      </c>
      <c r="C32" s="17" t="s">
        <v>860</v>
      </c>
      <c r="D32" s="12"/>
      <c r="E32" s="13" t="s">
        <v>811</v>
      </c>
      <c r="F32" s="13" t="s">
        <v>139</v>
      </c>
      <c r="H32" s="120"/>
      <c r="I32" s="120"/>
      <c r="J32" s="120"/>
      <c r="K32" s="120"/>
      <c r="L32" s="120"/>
      <c r="M32" s="120"/>
    </row>
    <row r="33" spans="1:6" ht="158.4">
      <c r="A33">
        <v>32</v>
      </c>
      <c r="B33" s="11" t="s">
        <v>799</v>
      </c>
      <c r="C33" s="18" t="s">
        <v>831</v>
      </c>
      <c r="D33" s="17"/>
      <c r="E33" s="13" t="s">
        <v>810</v>
      </c>
      <c r="F33" s="13" t="s">
        <v>139</v>
      </c>
    </row>
    <row r="34" spans="1:6" ht="15">
      <c r="A34">
        <v>33</v>
      </c>
      <c r="B34" s="6" t="s">
        <v>805</v>
      </c>
      <c r="C34" s="12" t="s">
        <v>828</v>
      </c>
      <c r="D34" s="12"/>
      <c r="E34" s="13" t="s">
        <v>815</v>
      </c>
      <c r="F34" s="13" t="s">
        <v>140</v>
      </c>
    </row>
    <row r="35" spans="1:6">
      <c r="A35">
        <v>35</v>
      </c>
      <c r="B35" s="12"/>
      <c r="C35" s="19"/>
      <c r="D35" s="12"/>
      <c r="E35" s="2"/>
      <c r="F35" s="2"/>
    </row>
  </sheetData>
  <autoFilter ref="A2:F35" xr:uid="{659C1370-D362-49EE-B37A-F2A5F01E9310}">
    <sortState xmlns:xlrd2="http://schemas.microsoft.com/office/spreadsheetml/2017/richdata2" ref="A3:F35">
      <sortCondition ref="A2:A35"/>
    </sortState>
  </autoFilter>
  <mergeCells count="26">
    <mergeCell ref="H4:J6"/>
    <mergeCell ref="H2:J2"/>
    <mergeCell ref="K2:M2"/>
    <mergeCell ref="H13:M13"/>
    <mergeCell ref="H23:M23"/>
    <mergeCell ref="H3:J3"/>
    <mergeCell ref="H22:M22"/>
    <mergeCell ref="H24:M24"/>
    <mergeCell ref="H9:M11"/>
    <mergeCell ref="H17:M17"/>
    <mergeCell ref="H18:M18"/>
    <mergeCell ref="H19:M19"/>
    <mergeCell ref="H20:M20"/>
    <mergeCell ref="H21:M21"/>
    <mergeCell ref="H12:M12"/>
    <mergeCell ref="H14:M14"/>
    <mergeCell ref="H15:M15"/>
    <mergeCell ref="H16:M16"/>
    <mergeCell ref="H28:M28"/>
    <mergeCell ref="H29:M29"/>
    <mergeCell ref="H32:M32"/>
    <mergeCell ref="H25:M25"/>
    <mergeCell ref="H26:M26"/>
    <mergeCell ref="H27:M27"/>
    <mergeCell ref="H30:M30"/>
    <mergeCell ref="H31:M31"/>
  </mergeCells>
  <conditionalFormatting sqref="B4">
    <cfRule type="duplicateValues" dxfId="0" priority="1"/>
  </conditionalFormatting>
  <hyperlinks>
    <hyperlink ref="H4:J6" r:id="rId1" location="propriete-id-lieu" display="Mise en conformité à réalisé avec schéma nationale, information : https://schema.data.gouv.fr/etalab/schema-lieux-covoiturage/latest/documentation.html#propriete-id-lieu" xr:uid="{E60A2553-D6E5-47AE-A4B8-648528D4621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D894381C28D42BD8C41D200CD6AF8" ma:contentTypeVersion="16" ma:contentTypeDescription="Crée un document." ma:contentTypeScope="" ma:versionID="8035bdf3dbc9c9eea6b12148752ffb37">
  <xsd:schema xmlns:xsd="http://www.w3.org/2001/XMLSchema" xmlns:xs="http://www.w3.org/2001/XMLSchema" xmlns:p="http://schemas.microsoft.com/office/2006/metadata/properties" xmlns:ns2="18aaf408-a512-4e0f-8540-daece48a2f5d" xmlns:ns3="4f6dab8b-c592-44f2-8f8b-325a757b2171" targetNamespace="http://schemas.microsoft.com/office/2006/metadata/properties" ma:root="true" ma:fieldsID="000241e5b36ccef48c241aff4968c35d" ns2:_="" ns3:_="">
    <xsd:import namespace="18aaf408-a512-4e0f-8540-daece48a2f5d"/>
    <xsd:import namespace="4f6dab8b-c592-44f2-8f8b-325a757b21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af408-a512-4e0f-8540-daece48a2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6cb64f65-0ab6-4669-aebb-7e80e371c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dab8b-c592-44f2-8f8b-325a757b21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dc29c6d-640d-4169-a101-8c45d72ff8f3}" ma:internalName="TaxCatchAll" ma:showField="CatchAllData" ma:web="4f6dab8b-c592-44f2-8f8b-325a757b21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6dab8b-c592-44f2-8f8b-325a757b2171" xsi:nil="true"/>
    <lcf76f155ced4ddcb4097134ff3c332f xmlns="18aaf408-a512-4e0f-8540-daece48a2f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2E878-FF6D-44D7-B949-E3488538BE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B451DF-8857-40EA-9AA5-F857A8015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af408-a512-4e0f-8540-daece48a2f5d"/>
    <ds:schemaRef ds:uri="4f6dab8b-c592-44f2-8f8b-325a757b2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4994A-9EE3-4705-84FE-82E7F32FBAEE}">
  <ds:schemaRefs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4f6dab8b-c592-44f2-8f8b-325a757b2171"/>
    <ds:schemaRef ds:uri="18aaf408-a512-4e0f-8540-daece48a2f5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BDD_finale</vt:lpstr>
      <vt:lpstr>analyse données</vt:lpstr>
      <vt:lpstr>Variable BDD_finale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VINOT</dc:creator>
  <cp:lastModifiedBy>Thomas VINOT</cp:lastModifiedBy>
  <dcterms:created xsi:type="dcterms:W3CDTF">2022-07-11T13:21:48Z</dcterms:created>
  <dcterms:modified xsi:type="dcterms:W3CDTF">2025-10-01T08:36:16Z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0x010100CFCD894381C28D42BD8C41D200CD6AF8</vt:lpwstr>
  </property>
  <property fmtid="{D5CDD505-2E9C-101B-9397-08002B2CF9AE}" pid="3" name="MediaServiceImageTags">
    <vt:lpwstr/>
  </property>
</Properties>
</file>